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5480" windowHeight="768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42" i="1" l="1"/>
  <c r="M10" i="2"/>
  <c r="L10" i="2"/>
  <c r="J10" i="2"/>
  <c r="H62" i="1"/>
  <c r="G59" i="1"/>
  <c r="H54" i="1"/>
  <c r="P42" i="1"/>
  <c r="I42" i="1"/>
  <c r="H42" i="1"/>
  <c r="G42" i="1"/>
  <c r="F42" i="1"/>
  <c r="E42" i="1"/>
  <c r="D42" i="1"/>
  <c r="P41" i="1"/>
  <c r="I41" i="1"/>
  <c r="H41" i="1"/>
  <c r="G41" i="1"/>
  <c r="E41" i="1"/>
  <c r="D41" i="1"/>
  <c r="C41" i="1"/>
  <c r="H55" i="1" s="1"/>
  <c r="F39" i="1"/>
  <c r="I36" i="1"/>
  <c r="H36" i="1"/>
  <c r="G36" i="1"/>
  <c r="E36" i="1"/>
  <c r="D36" i="1"/>
  <c r="C36" i="1"/>
  <c r="P18" i="1"/>
  <c r="O18" i="1"/>
  <c r="N18" i="1"/>
  <c r="M18" i="1"/>
  <c r="P16" i="1"/>
  <c r="O16" i="1"/>
  <c r="N16" i="1"/>
  <c r="M16" i="1"/>
  <c r="B14" i="1"/>
  <c r="N13" i="1"/>
  <c r="N12" i="1"/>
  <c r="P27" i="1" s="1"/>
  <c r="H56" i="1"/>
  <c r="E63" i="1" s="1"/>
  <c r="H63" i="1" s="1"/>
  <c r="O19" i="1"/>
  <c r="M27" i="1"/>
  <c r="N19" i="1"/>
  <c r="N26" i="1"/>
  <c r="O20" i="1" l="1"/>
  <c r="O27" i="1"/>
  <c r="P26" i="1"/>
  <c r="N27" i="1"/>
  <c r="M19" i="1"/>
  <c r="M26" i="1"/>
  <c r="P19" i="1"/>
  <c r="O26" i="1"/>
  <c r="N20" i="1"/>
  <c r="P20" i="1"/>
  <c r="M20" i="1"/>
</calcChain>
</file>

<file path=xl/comments1.xml><?xml version="1.0" encoding="utf-8"?>
<comments xmlns="http://schemas.openxmlformats.org/spreadsheetml/2006/main">
  <authors>
    <author>Fariza</author>
    <author>Sadriddin</author>
  </authors>
  <commentList>
    <comment ref="I17" authorId="0">
      <text>
        <r>
          <rPr>
            <b/>
            <sz val="9"/>
            <color indexed="81"/>
            <rFont val="Tahoma"/>
            <family val="2"/>
            <charset val="204"/>
          </rPr>
          <t>Sadriddin:</t>
        </r>
        <r>
          <rPr>
            <sz val="9"/>
            <color indexed="81"/>
            <rFont val="Tahoma"/>
            <family val="2"/>
            <charset val="204"/>
          </rPr>
          <t xml:space="preserve">
общая сумма расходов по заработной плате за год</t>
        </r>
      </text>
    </comment>
    <comment ref="H56" authorId="1">
      <text>
        <r>
          <rPr>
            <b/>
            <sz val="9"/>
            <color indexed="81"/>
            <rFont val="Tahoma"/>
            <charset val="1"/>
          </rPr>
          <t>Sadriddin:</t>
        </r>
        <r>
          <rPr>
            <sz val="9"/>
            <color indexed="81"/>
            <rFont val="Tahoma"/>
            <charset val="1"/>
          </rPr>
          <t xml:space="preserve">
до и свыше данной суммы, дает нам право модифицировать мнение относительно финансовой отчетности
</t>
        </r>
      </text>
    </comment>
    <comment ref="E63" authorId="1">
      <text>
        <r>
          <rPr>
            <b/>
            <sz val="9"/>
            <color indexed="81"/>
            <rFont val="Tahoma"/>
            <charset val="1"/>
          </rPr>
          <t>Sadriddin:</t>
        </r>
        <r>
          <rPr>
            <sz val="9"/>
            <color indexed="81"/>
            <rFont val="Tahoma"/>
            <charset val="1"/>
          </rPr>
          <t xml:space="preserve">
До этой суммы мы даем корректировки</t>
        </r>
      </text>
    </comment>
    <comment ref="H63" authorId="1">
      <text>
        <r>
          <rPr>
            <b/>
            <sz val="9"/>
            <color indexed="81"/>
            <rFont val="Tahoma"/>
            <charset val="1"/>
          </rPr>
          <t>Sadriddin:
Сумма в данном столбце дает нам право, не принимать во внимание выявленное замечание</t>
        </r>
      </text>
    </comment>
  </commentList>
</comments>
</file>

<file path=xl/sharedStrings.xml><?xml version="1.0" encoding="utf-8"?>
<sst xmlns="http://schemas.openxmlformats.org/spreadsheetml/2006/main" count="97" uniqueCount="84">
  <si>
    <t>№ _______</t>
  </si>
  <si>
    <t>15.07.2015</t>
  </si>
  <si>
    <t>ЗБ</t>
  </si>
  <si>
    <t>ВТ</t>
  </si>
  <si>
    <t>unité</t>
  </si>
  <si>
    <t>Monnaie</t>
  </si>
  <si>
    <t>К</t>
  </si>
  <si>
    <t>RC</t>
  </si>
  <si>
    <t>RN</t>
  </si>
  <si>
    <t>CP</t>
  </si>
  <si>
    <t>CA</t>
  </si>
  <si>
    <t>Yes</t>
  </si>
  <si>
    <t>N-1</t>
  </si>
  <si>
    <t>N</t>
  </si>
  <si>
    <t xml:space="preserve"> </t>
  </si>
  <si>
    <t>N-1 (KF)</t>
  </si>
  <si>
    <t>N-1 (K€)</t>
  </si>
  <si>
    <t>N (KF)</t>
  </si>
  <si>
    <t>N (K€)</t>
  </si>
  <si>
    <t>TO BE DETERMINED</t>
  </si>
  <si>
    <t>MAXIMUM</t>
  </si>
  <si>
    <t>HIGH</t>
  </si>
  <si>
    <t>MEDIUM</t>
  </si>
  <si>
    <t>LOW</t>
  </si>
  <si>
    <t>MINIMUM</t>
  </si>
  <si>
    <t>интервал</t>
  </si>
  <si>
    <t>Limit/revenue coefficient</t>
  </si>
  <si>
    <t>REVENUE COEFFICIENT</t>
  </si>
  <si>
    <t>Объяснить</t>
  </si>
  <si>
    <t>Номи шахсе, ки аудитро мегузаронад</t>
  </si>
  <si>
    <t>Санаи тахия</t>
  </si>
  <si>
    <t>Тартибдиханда</t>
  </si>
  <si>
    <t>Санаи тасдик</t>
  </si>
  <si>
    <t>Аз чониби ки тасдик шудааст</t>
  </si>
  <si>
    <t>Сатхи вокеият</t>
  </si>
  <si>
    <t>Санаи тачдид</t>
  </si>
  <si>
    <t>Ному насаби тачдидкунанда</t>
  </si>
  <si>
    <t>1°) - Интихоби маълумот барои хисобии сатхи вокеият</t>
  </si>
  <si>
    <t>Маълумотхои одатан барои хисоби сатхи вокеият истифодашаванда</t>
  </si>
  <si>
    <t>Дастур оид ба муайян намудани хисоби сатхи вокеият</t>
  </si>
  <si>
    <t>ДА = Даромади амалиёти  ДТИ = Даромад то ислохдарори К = Капитал  М =манфиат, АБ = Асъори балана (Маблаги умумии активхо ва ё пассивхо)</t>
  </si>
  <si>
    <t>Чузъиёти мухим</t>
  </si>
  <si>
    <t>Унсурхои устувор</t>
  </si>
  <si>
    <t>ДА</t>
  </si>
  <si>
    <t>ДТИ</t>
  </si>
  <si>
    <t>Гайрахо</t>
  </si>
  <si>
    <t>М</t>
  </si>
  <si>
    <t>АБ</t>
  </si>
  <si>
    <t>Маблаг N-1 (Мазмуни давраи пешина)</t>
  </si>
  <si>
    <t>Мазмуни давраи пешина (давраи санчиш)</t>
  </si>
  <si>
    <t>Бучет</t>
  </si>
  <si>
    <t>Манбахои истифодашаванд:</t>
  </si>
  <si>
    <t>Ин6тихоби худро шарх дихед, аз чумла, он то чи андоза ба талабот вобаста ба муътадили, пешгуисози чавобгу мебошад ва то чи андоза интихоби Шумо бо хисоботдихии молияви алокаманди дорад:</t>
  </si>
  <si>
    <t>2 °) - Муайян намудани коэффитсиентхо - хисоби пешакии сатхи вокеият</t>
  </si>
  <si>
    <t>Ракамхое, ки барои муайян намудани вокеият истифода мегарданд</t>
  </si>
  <si>
    <t>Коэффитсиентхое, ки барои  N ба даст омадаанд, бояд дар чадвали зер ворид карда шаванд</t>
  </si>
  <si>
    <t>Коэффитсиентхо бояд дар шакли дахадада ворид карда шаванд, масалан "0,05" барои 5%</t>
  </si>
  <si>
    <t>Эхтимоли</t>
  </si>
  <si>
    <t>N-1 коэффитсиент (Огохсози)</t>
  </si>
  <si>
    <t>Коэффитсиенти давраи чори</t>
  </si>
  <si>
    <t>Сатхи №-1</t>
  </si>
  <si>
    <t>Сатхи давраи чори</t>
  </si>
  <si>
    <t>3 °) - Тамоми ченакхои сифатноке, ки дар мавриди муайян намудани сатхи нихоии вокеият муайян карда мешаванд</t>
  </si>
  <si>
    <t>4°) - Сатххои вокеият</t>
  </si>
  <si>
    <t>Вокеият барои хисоботбарии молияви дар мачмуъ</t>
  </si>
  <si>
    <t>N-1 Сатх</t>
  </si>
  <si>
    <t>Таваккали уммии аудитори дар мувофика бо бахои таваккал (огохсози)</t>
  </si>
  <si>
    <t>Вокеияти кори (модди)</t>
  </si>
  <si>
    <t>Маблаге, ки дар поён нодуруст мебарояд, хамчун хатогии наонкадар таъсирнок барраси мегардад.</t>
  </si>
  <si>
    <t>5°) - Сатхи азнавбаррасишавандаи вокеият</t>
  </si>
  <si>
    <t xml:space="preserve">Оё аудитор дар вакти аудитгузарони хохиши аз нав барраси намудани вокеияти умумиро  дорад? </t>
  </si>
  <si>
    <t xml:space="preserve">Агар ха, пас шарх дихед: </t>
  </si>
  <si>
    <t xml:space="preserve">Ха </t>
  </si>
  <si>
    <t>Не</t>
  </si>
  <si>
    <t>Номи муассиса</t>
  </si>
  <si>
    <t>Давраи аудит</t>
  </si>
  <si>
    <t>Максади санчиш</t>
  </si>
  <si>
    <t>Муайян намудани сатхи вокеият зимни натичагири аз нишондихандахои музди мехнат</t>
  </si>
  <si>
    <t>Маблаги умумии харочот аз руи музди мехнат дар давра</t>
  </si>
  <si>
    <t>Коэффитсиентхо</t>
  </si>
  <si>
    <t>Категорияхои вокеият</t>
  </si>
  <si>
    <t xml:space="preserve">   Минимали</t>
  </si>
  <si>
    <t>Миёна</t>
  </si>
  <si>
    <t>Баланд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</si>
</sst>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8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9"/>
      <name val="Arial"/>
      <family val="2"/>
      <charset val="204"/>
    </font>
    <font>
      <b/>
      <sz val="11"/>
      <name val="Arial"/>
      <family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8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40" fontId="3" fillId="0" borderId="1" xfId="0" applyNumberFormat="1" applyFont="1" applyBorder="1" applyAlignment="1">
      <alignment vertical="center"/>
    </xf>
    <xf numFmtId="40" fontId="0" fillId="0" borderId="1" xfId="0" applyNumberFormat="1" applyBorder="1" applyAlignment="1">
      <alignment vertical="center"/>
    </xf>
    <xf numFmtId="4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0" fontId="3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40" fontId="6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40" fontId="0" fillId="0" borderId="0" xfId="0" applyNumberFormat="1" applyFill="1" applyAlignment="1">
      <alignment vertical="center"/>
    </xf>
    <xf numFmtId="40" fontId="6" fillId="0" borderId="0" xfId="0" applyNumberFormat="1" applyFont="1" applyFill="1" applyAlignment="1">
      <alignment horizontal="left" vertical="center"/>
    </xf>
    <xf numFmtId="40" fontId="6" fillId="0" borderId="0" xfId="0" applyNumberFormat="1" applyFont="1" applyFill="1" applyAlignment="1" applyProtection="1">
      <alignment horizontal="left" vertical="center"/>
    </xf>
    <xf numFmtId="40" fontId="7" fillId="2" borderId="3" xfId="0" applyNumberFormat="1" applyFont="1" applyFill="1" applyBorder="1" applyAlignment="1" applyProtection="1">
      <alignment horizontal="centerContinuous" vertical="center"/>
    </xf>
    <xf numFmtId="0" fontId="0" fillId="2" borderId="4" xfId="0" applyFont="1" applyFill="1" applyBorder="1" applyAlignment="1" applyProtection="1">
      <alignment horizontal="centerContinuous" vertical="center"/>
    </xf>
    <xf numFmtId="40" fontId="7" fillId="2" borderId="4" xfId="0" applyNumberFormat="1" applyFont="1" applyFill="1" applyBorder="1" applyAlignment="1" applyProtection="1">
      <alignment horizontal="centerContinuous" vertical="center"/>
    </xf>
    <xf numFmtId="0" fontId="7" fillId="2" borderId="4" xfId="0" applyFont="1" applyFill="1" applyBorder="1" applyAlignment="1" applyProtection="1">
      <alignment horizontal="centerContinuous" vertical="center"/>
    </xf>
    <xf numFmtId="0" fontId="8" fillId="2" borderId="4" xfId="0" applyFont="1" applyFill="1" applyBorder="1" applyAlignment="1" applyProtection="1">
      <alignment horizontal="centerContinuous" vertical="center"/>
    </xf>
    <xf numFmtId="40" fontId="7" fillId="2" borderId="5" xfId="0" applyNumberFormat="1" applyFont="1" applyFill="1" applyBorder="1" applyAlignment="1" applyProtection="1">
      <alignment horizontal="centerContinuous" vertical="center"/>
    </xf>
    <xf numFmtId="40" fontId="9" fillId="3" borderId="6" xfId="0" applyNumberFormat="1" applyFont="1" applyFill="1" applyBorder="1" applyAlignment="1" applyProtection="1">
      <alignment horizontal="centerContinuous" vertical="center" wrapText="1"/>
    </xf>
    <xf numFmtId="0" fontId="0" fillId="3" borderId="7" xfId="0" applyFont="1" applyFill="1" applyBorder="1" applyAlignment="1" applyProtection="1">
      <alignment horizontal="centerContinuous" vertical="center" wrapText="1"/>
    </xf>
    <xf numFmtId="40" fontId="7" fillId="3" borderId="8" xfId="0" applyNumberFormat="1" applyFont="1" applyFill="1" applyBorder="1" applyAlignment="1" applyProtection="1">
      <alignment horizontal="centerContinuous" vertical="center" wrapText="1"/>
    </xf>
    <xf numFmtId="40" fontId="7" fillId="3" borderId="9" xfId="0" applyNumberFormat="1" applyFont="1" applyFill="1" applyBorder="1" applyAlignment="1" applyProtection="1">
      <alignment horizontal="centerContinuous" vertical="center" wrapText="1"/>
    </xf>
    <xf numFmtId="40" fontId="7" fillId="2" borderId="2" xfId="0" applyNumberFormat="1" applyFont="1" applyFill="1" applyBorder="1" applyAlignment="1" applyProtection="1">
      <alignment horizontal="centerContinuous" vertical="center"/>
    </xf>
    <xf numFmtId="40" fontId="7" fillId="2" borderId="10" xfId="0" applyNumberFormat="1" applyFont="1" applyFill="1" applyBorder="1" applyAlignment="1" applyProtection="1">
      <alignment horizontal="centerContinuous" vertical="center"/>
    </xf>
    <xf numFmtId="40" fontId="7" fillId="2" borderId="11" xfId="0" applyNumberFormat="1" applyFont="1" applyFill="1" applyBorder="1" applyAlignment="1" applyProtection="1">
      <alignment horizontal="centerContinuous" vertical="center"/>
    </xf>
    <xf numFmtId="40" fontId="7" fillId="2" borderId="12" xfId="0" applyNumberFormat="1" applyFont="1" applyFill="1" applyBorder="1" applyAlignment="1" applyProtection="1">
      <alignment horizontal="centerContinuous" vertical="center"/>
    </xf>
    <xf numFmtId="40" fontId="7" fillId="2" borderId="13" xfId="0" applyNumberFormat="1" applyFont="1" applyFill="1" applyBorder="1" applyAlignment="1" applyProtection="1">
      <alignment horizontal="center" vertical="center"/>
    </xf>
    <xf numFmtId="40" fontId="7" fillId="2" borderId="14" xfId="0" applyNumberFormat="1" applyFont="1" applyFill="1" applyBorder="1" applyAlignment="1" applyProtection="1">
      <alignment horizontal="center" vertical="center"/>
    </xf>
    <xf numFmtId="40" fontId="7" fillId="2" borderId="14" xfId="0" applyNumberFormat="1" applyFont="1" applyFill="1" applyBorder="1" applyAlignment="1" applyProtection="1">
      <alignment horizontal="center" vertical="center" wrapText="1"/>
    </xf>
    <xf numFmtId="40" fontId="7" fillId="2" borderId="15" xfId="0" applyNumberFormat="1" applyFont="1" applyFill="1" applyBorder="1" applyAlignment="1" applyProtection="1">
      <alignment horizontal="center" vertical="center"/>
    </xf>
    <xf numFmtId="40" fontId="8" fillId="0" borderId="0" xfId="0" applyNumberFormat="1" applyFont="1" applyFill="1" applyAlignment="1" applyProtection="1">
      <alignment horizontal="center" vertical="center"/>
    </xf>
    <xf numFmtId="40" fontId="10" fillId="4" borderId="16" xfId="0" applyNumberFormat="1" applyFont="1" applyFill="1" applyBorder="1" applyAlignment="1" applyProtection="1">
      <alignment vertical="center" wrapText="1"/>
    </xf>
    <xf numFmtId="3" fontId="11" fillId="0" borderId="1" xfId="0" applyNumberFormat="1" applyFont="1" applyFill="1" applyBorder="1" applyAlignment="1" applyProtection="1">
      <alignment vertical="center"/>
      <protection locked="0"/>
    </xf>
    <xf numFmtId="3" fontId="11" fillId="0" borderId="17" xfId="0" applyNumberFormat="1" applyFont="1" applyFill="1" applyBorder="1" applyAlignment="1" applyProtection="1">
      <alignment vertical="center"/>
      <protection locked="0"/>
    </xf>
    <xf numFmtId="40" fontId="8" fillId="0" borderId="0" xfId="0" applyNumberFormat="1" applyFont="1" applyFill="1" applyAlignment="1" applyProtection="1">
      <alignment horizontal="right" vertical="center"/>
    </xf>
    <xf numFmtId="3" fontId="0" fillId="0" borderId="0" xfId="0" applyNumberFormat="1" applyFill="1" applyAlignment="1">
      <alignment vertical="center"/>
    </xf>
    <xf numFmtId="3" fontId="11" fillId="0" borderId="18" xfId="0" applyNumberFormat="1" applyFont="1" applyFill="1" applyBorder="1" applyAlignment="1" applyProtection="1">
      <alignment vertical="center"/>
      <protection locked="0"/>
    </xf>
    <xf numFmtId="40" fontId="10" fillId="4" borderId="19" xfId="0" applyNumberFormat="1" applyFont="1" applyFill="1" applyBorder="1" applyAlignment="1" applyProtection="1">
      <alignment vertical="center"/>
    </xf>
    <xf numFmtId="40" fontId="7" fillId="4" borderId="20" xfId="0" applyNumberFormat="1" applyFont="1" applyFill="1" applyBorder="1" applyAlignment="1" applyProtection="1">
      <alignment vertical="top"/>
    </xf>
    <xf numFmtId="40" fontId="0" fillId="0" borderId="1" xfId="0" applyNumberFormat="1" applyFill="1" applyBorder="1" applyAlignment="1" applyProtection="1">
      <alignment vertical="center"/>
      <protection locked="0"/>
    </xf>
    <xf numFmtId="40" fontId="0" fillId="0" borderId="18" xfId="0" applyNumberFormat="1" applyFill="1" applyBorder="1" applyAlignment="1" applyProtection="1">
      <alignment vertical="center"/>
      <protection locked="0"/>
    </xf>
    <xf numFmtId="40" fontId="0" fillId="4" borderId="21" xfId="0" applyNumberFormat="1" applyFill="1" applyBorder="1" applyAlignment="1">
      <alignment vertical="center"/>
    </xf>
    <xf numFmtId="40" fontId="0" fillId="4" borderId="7" xfId="0" applyNumberFormat="1" applyFill="1" applyBorder="1" applyAlignment="1">
      <alignment vertical="center"/>
    </xf>
    <xf numFmtId="40" fontId="0" fillId="4" borderId="22" xfId="0" applyNumberFormat="1" applyFill="1" applyBorder="1" applyAlignment="1">
      <alignment vertical="center"/>
    </xf>
    <xf numFmtId="40" fontId="0" fillId="0" borderId="0" xfId="0" applyNumberFormat="1" applyFill="1" applyBorder="1" applyAlignment="1">
      <alignment vertical="center"/>
    </xf>
    <xf numFmtId="40" fontId="0" fillId="0" borderId="0" xfId="0" applyNumberFormat="1" applyFill="1" applyBorder="1" applyAlignment="1" applyProtection="1">
      <alignment vertical="center"/>
      <protection locked="0"/>
    </xf>
    <xf numFmtId="40" fontId="0" fillId="0" borderId="0" xfId="0" applyNumberFormat="1" applyFill="1" applyAlignment="1" applyProtection="1">
      <alignment vertical="center"/>
      <protection locked="0"/>
    </xf>
    <xf numFmtId="40" fontId="6" fillId="0" borderId="0" xfId="0" applyNumberFormat="1" applyFont="1" applyFill="1" applyAlignment="1">
      <alignment vertical="center"/>
    </xf>
    <xf numFmtId="40" fontId="7" fillId="0" borderId="0" xfId="0" applyNumberFormat="1" applyFont="1" applyFill="1" applyAlignment="1">
      <alignment vertical="center"/>
    </xf>
    <xf numFmtId="40" fontId="13" fillId="0" borderId="0" xfId="0" applyNumberFormat="1" applyFont="1" applyFill="1" applyAlignment="1">
      <alignment vertical="center"/>
    </xf>
    <xf numFmtId="40" fontId="0" fillId="0" borderId="0" xfId="0" applyNumberFormat="1" applyFont="1" applyFill="1" applyAlignment="1">
      <alignment vertical="center"/>
    </xf>
    <xf numFmtId="0" fontId="8" fillId="0" borderId="0" xfId="0" applyFont="1" applyFill="1" applyAlignment="1" applyProtection="1"/>
    <xf numFmtId="40" fontId="8" fillId="0" borderId="0" xfId="0" applyNumberFormat="1" applyFont="1" applyFill="1" applyAlignment="1" applyProtection="1">
      <alignment vertical="center"/>
    </xf>
    <xf numFmtId="40" fontId="7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Border="1"/>
    <xf numFmtId="40" fontId="0" fillId="0" borderId="0" xfId="0" applyNumberFormat="1" applyFont="1" applyFill="1" applyAlignment="1">
      <alignment vertical="top"/>
    </xf>
    <xf numFmtId="40" fontId="7" fillId="5" borderId="13" xfId="0" applyNumberFormat="1" applyFont="1" applyFill="1" applyBorder="1" applyAlignment="1" applyProtection="1">
      <alignment horizontal="center" vertical="top"/>
    </xf>
    <xf numFmtId="40" fontId="7" fillId="5" borderId="14" xfId="0" applyNumberFormat="1" applyFont="1" applyFill="1" applyBorder="1" applyAlignment="1" applyProtection="1">
      <alignment horizontal="center" vertical="top" wrapText="1"/>
    </xf>
    <xf numFmtId="40" fontId="7" fillId="5" borderId="14" xfId="0" applyNumberFormat="1" applyFont="1" applyFill="1" applyBorder="1" applyAlignment="1" applyProtection="1">
      <alignment horizontal="center" vertical="top"/>
    </xf>
    <xf numFmtId="40" fontId="7" fillId="5" borderId="15" xfId="0" applyNumberFormat="1" applyFont="1" applyFill="1" applyBorder="1" applyAlignment="1" applyProtection="1">
      <alignment horizontal="center" vertical="top"/>
    </xf>
    <xf numFmtId="40" fontId="7" fillId="6" borderId="13" xfId="0" applyNumberFormat="1" applyFont="1" applyFill="1" applyBorder="1" applyAlignment="1" applyProtection="1">
      <alignment horizontal="center" vertical="top" wrapText="1"/>
    </xf>
    <xf numFmtId="40" fontId="7" fillId="6" borderId="14" xfId="0" applyNumberFormat="1" applyFont="1" applyFill="1" applyBorder="1" applyAlignment="1" applyProtection="1">
      <alignment horizontal="center" vertical="top" wrapText="1"/>
    </xf>
    <xf numFmtId="40" fontId="7" fillId="6" borderId="15" xfId="0" applyNumberFormat="1" applyFont="1" applyFill="1" applyBorder="1" applyAlignment="1" applyProtection="1">
      <alignment horizontal="center" vertical="top"/>
    </xf>
    <xf numFmtId="40" fontId="0" fillId="0" borderId="0" xfId="0" applyNumberFormat="1" applyFill="1" applyAlignment="1">
      <alignment vertical="top"/>
    </xf>
    <xf numFmtId="0" fontId="0" fillId="0" borderId="0" xfId="0" applyAlignment="1">
      <alignment vertical="top"/>
    </xf>
    <xf numFmtId="40" fontId="10" fillId="2" borderId="23" xfId="0" applyNumberFormat="1" applyFont="1" applyFill="1" applyBorder="1" applyAlignment="1" applyProtection="1">
      <alignment vertical="center"/>
    </xf>
    <xf numFmtId="9" fontId="11" fillId="2" borderId="24" xfId="0" applyNumberFormat="1" applyFont="1" applyFill="1" applyBorder="1" applyAlignment="1" applyProtection="1">
      <alignment horizontal="center" vertical="center"/>
    </xf>
    <xf numFmtId="9" fontId="11" fillId="2" borderId="25" xfId="0" applyNumberFormat="1" applyFont="1" applyFill="1" applyBorder="1" applyAlignment="1" applyProtection="1">
      <alignment horizontal="center" vertical="center"/>
    </xf>
    <xf numFmtId="40" fontId="11" fillId="2" borderId="17" xfId="0" applyNumberFormat="1" applyFont="1" applyFill="1" applyBorder="1" applyAlignment="1" applyProtection="1">
      <alignment horizontal="center" vertical="center"/>
    </xf>
    <xf numFmtId="10" fontId="11" fillId="2" borderId="24" xfId="0" applyNumberFormat="1" applyFont="1" applyFill="1" applyBorder="1" applyAlignment="1" applyProtection="1">
      <alignment horizontal="center" vertical="center"/>
    </xf>
    <xf numFmtId="10" fontId="11" fillId="2" borderId="25" xfId="0" applyNumberFormat="1" applyFont="1" applyFill="1" applyBorder="1" applyAlignment="1" applyProtection="1">
      <alignment horizontal="center" vertical="center"/>
    </xf>
    <xf numFmtId="9" fontId="11" fillId="2" borderId="17" xfId="1" applyFont="1" applyFill="1" applyBorder="1" applyAlignment="1" applyProtection="1">
      <alignment vertical="center"/>
    </xf>
    <xf numFmtId="40" fontId="10" fillId="2" borderId="20" xfId="0" applyNumberFormat="1" applyFont="1" applyFill="1" applyBorder="1" applyAlignment="1" applyProtection="1">
      <alignment vertical="center"/>
    </xf>
    <xf numFmtId="9" fontId="11" fillId="2" borderId="26" xfId="0" applyNumberFormat="1" applyFont="1" applyFill="1" applyBorder="1" applyAlignment="1" applyProtection="1">
      <alignment horizontal="center" vertical="center"/>
    </xf>
    <xf numFmtId="9" fontId="11" fillId="2" borderId="27" xfId="0" applyNumberFormat="1" applyFont="1" applyFill="1" applyBorder="1" applyAlignment="1" applyProtection="1">
      <alignment horizontal="center" vertical="center"/>
    </xf>
    <xf numFmtId="40" fontId="11" fillId="2" borderId="28" xfId="0" applyNumberFormat="1" applyFont="1" applyFill="1" applyBorder="1" applyAlignment="1" applyProtection="1">
      <alignment horizontal="center" vertical="center"/>
    </xf>
    <xf numFmtId="9" fontId="11" fillId="2" borderId="28" xfId="1" applyFont="1" applyFill="1" applyBorder="1" applyAlignment="1" applyProtection="1">
      <alignment vertical="center"/>
    </xf>
    <xf numFmtId="40" fontId="10" fillId="2" borderId="29" xfId="0" applyNumberFormat="1" applyFont="1" applyFill="1" applyBorder="1" applyAlignment="1" applyProtection="1">
      <alignment vertical="center"/>
    </xf>
    <xf numFmtId="10" fontId="11" fillId="4" borderId="26" xfId="0" applyNumberFormat="1" applyFont="1" applyFill="1" applyBorder="1" applyAlignment="1" applyProtection="1">
      <alignment horizontal="center" vertical="center"/>
    </xf>
    <xf numFmtId="10" fontId="11" fillId="4" borderId="30" xfId="0" applyNumberFormat="1" applyFont="1" applyFill="1" applyBorder="1" applyAlignment="1" applyProtection="1">
      <alignment horizontal="center" vertical="center"/>
    </xf>
    <xf numFmtId="10" fontId="11" fillId="4" borderId="27" xfId="0" applyNumberFormat="1" applyFont="1" applyFill="1" applyBorder="1" applyAlignment="1" applyProtection="1">
      <alignment horizontal="center" vertical="center"/>
    </xf>
    <xf numFmtId="10" fontId="11" fillId="4" borderId="28" xfId="0" applyNumberFormat="1" applyFont="1" applyFill="1" applyBorder="1" applyAlignment="1" applyProtection="1">
      <alignment horizontal="center" vertical="center"/>
    </xf>
    <xf numFmtId="10" fontId="11" fillId="4" borderId="26" xfId="0" applyNumberFormat="1" applyFont="1" applyFill="1" applyBorder="1" applyAlignment="1" applyProtection="1">
      <alignment horizontal="center" vertical="center"/>
      <protection locked="0"/>
    </xf>
    <xf numFmtId="40" fontId="10" fillId="2" borderId="21" xfId="0" applyNumberFormat="1" applyFont="1" applyFill="1" applyBorder="1" applyAlignment="1" applyProtection="1">
      <alignment vertical="center"/>
    </xf>
    <xf numFmtId="10" fontId="11" fillId="0" borderId="31" xfId="0" applyNumberFormat="1" applyFont="1" applyFill="1" applyBorder="1" applyAlignment="1" applyProtection="1">
      <alignment horizontal="center" vertical="center"/>
      <protection locked="0"/>
    </xf>
    <xf numFmtId="10" fontId="11" fillId="0" borderId="32" xfId="0" applyNumberFormat="1" applyFont="1" applyFill="1" applyBorder="1" applyAlignment="1" applyProtection="1">
      <alignment horizontal="center" vertical="center"/>
      <protection locked="0"/>
    </xf>
    <xf numFmtId="10" fontId="11" fillId="0" borderId="33" xfId="0" applyNumberFormat="1" applyFont="1" applyFill="1" applyBorder="1" applyAlignment="1" applyProtection="1">
      <alignment horizontal="center" vertical="center"/>
      <protection locked="0"/>
    </xf>
    <xf numFmtId="40" fontId="7" fillId="4" borderId="34" xfId="0" applyNumberFormat="1" applyFont="1" applyFill="1" applyBorder="1" applyAlignment="1">
      <alignment vertical="center"/>
    </xf>
    <xf numFmtId="3" fontId="11" fillId="4" borderId="24" xfId="0" applyNumberFormat="1" applyFont="1" applyFill="1" applyBorder="1" applyAlignment="1" applyProtection="1">
      <alignment horizontal="center" vertical="center"/>
    </xf>
    <xf numFmtId="3" fontId="11" fillId="0" borderId="0" xfId="0" applyNumberFormat="1" applyFont="1" applyFill="1" applyBorder="1" applyAlignment="1" applyProtection="1">
      <alignment vertical="center"/>
    </xf>
    <xf numFmtId="40" fontId="7" fillId="4" borderId="21" xfId="0" applyNumberFormat="1" applyFont="1" applyFill="1" applyBorder="1" applyAlignment="1">
      <alignment vertical="center"/>
    </xf>
    <xf numFmtId="3" fontId="11" fillId="4" borderId="8" xfId="0" applyNumberFormat="1" applyFont="1" applyFill="1" applyBorder="1" applyAlignment="1" applyProtection="1">
      <alignment horizontal="center" vertical="center"/>
    </xf>
    <xf numFmtId="1" fontId="8" fillId="0" borderId="0" xfId="0" applyNumberFormat="1" applyFont="1" applyFill="1" applyAlignment="1" applyProtection="1">
      <alignment horizontal="center" vertical="center"/>
    </xf>
    <xf numFmtId="40" fontId="0" fillId="0" borderId="0" xfId="0" applyNumberFormat="1" applyFill="1" applyAlignment="1">
      <alignment vertical="center" wrapText="1"/>
    </xf>
    <xf numFmtId="40" fontId="12" fillId="0" borderId="0" xfId="0" applyNumberFormat="1" applyFont="1" applyFill="1" applyAlignment="1" applyProtection="1">
      <alignment vertical="center"/>
      <protection locked="0"/>
    </xf>
    <xf numFmtId="40" fontId="7" fillId="0" borderId="0" xfId="0" applyNumberFormat="1" applyFont="1" applyFill="1" applyAlignment="1" applyProtection="1">
      <alignment vertical="center"/>
      <protection locked="0"/>
    </xf>
    <xf numFmtId="40" fontId="8" fillId="0" borderId="0" xfId="0" applyNumberFormat="1" applyFont="1" applyFill="1" applyAlignment="1">
      <alignment vertical="center"/>
    </xf>
    <xf numFmtId="40" fontId="7" fillId="7" borderId="35" xfId="0" applyNumberFormat="1" applyFont="1" applyFill="1" applyBorder="1" applyAlignment="1" applyProtection="1">
      <alignment horizontal="center" vertical="center"/>
    </xf>
    <xf numFmtId="40" fontId="7" fillId="0" borderId="0" xfId="0" applyNumberFormat="1" applyFont="1" applyFill="1" applyBorder="1" applyAlignment="1" applyProtection="1">
      <alignment vertical="center"/>
    </xf>
    <xf numFmtId="3" fontId="7" fillId="0" borderId="35" xfId="0" applyNumberFormat="1" applyFont="1" applyFill="1" applyBorder="1" applyAlignment="1" applyProtection="1">
      <alignment vertical="center"/>
      <protection locked="0"/>
    </xf>
    <xf numFmtId="3" fontId="7" fillId="0" borderId="36" xfId="0" applyNumberFormat="1" applyFont="1" applyFill="1" applyBorder="1" applyAlignment="1" applyProtection="1">
      <alignment vertical="center"/>
      <protection locked="0"/>
    </xf>
    <xf numFmtId="40" fontId="8" fillId="4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40" fontId="8" fillId="0" borderId="0" xfId="0" applyNumberFormat="1" applyFont="1" applyFill="1" applyAlignment="1" applyProtection="1">
      <alignment vertical="center"/>
      <protection locked="0"/>
    </xf>
    <xf numFmtId="40" fontId="7" fillId="7" borderId="37" xfId="0" applyNumberFormat="1" applyFont="1" applyFill="1" applyBorder="1" applyAlignment="1" applyProtection="1">
      <alignment horizontal="center" vertical="center"/>
    </xf>
    <xf numFmtId="40" fontId="12" fillId="0" borderId="0" xfId="0" applyNumberFormat="1" applyFont="1" applyFill="1" applyAlignment="1">
      <alignment vertical="center"/>
    </xf>
    <xf numFmtId="3" fontId="7" fillId="8" borderId="5" xfId="0" applyNumberFormat="1" applyFont="1" applyFill="1" applyBorder="1" applyAlignment="1" applyProtection="1">
      <alignment vertical="center"/>
      <protection locked="0"/>
    </xf>
    <xf numFmtId="3" fontId="7" fillId="0" borderId="5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/>
    <xf numFmtId="40" fontId="14" fillId="0" borderId="0" xfId="0" applyNumberFormat="1" applyFont="1" applyFill="1" applyAlignment="1">
      <alignment vertical="center"/>
    </xf>
    <xf numFmtId="0" fontId="14" fillId="0" borderId="0" xfId="0" applyFont="1" applyAlignment="1">
      <alignment vertical="center"/>
    </xf>
    <xf numFmtId="0" fontId="8" fillId="0" borderId="0" xfId="0" applyFont="1" applyFill="1"/>
    <xf numFmtId="0" fontId="8" fillId="0" borderId="0" xfId="0" applyFont="1" applyAlignment="1">
      <alignment vertical="center"/>
    </xf>
    <xf numFmtId="3" fontId="7" fillId="0" borderId="37" xfId="0" applyNumberFormat="1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/>
    <xf numFmtId="40" fontId="8" fillId="0" borderId="0" xfId="0" applyNumberFormat="1" applyFont="1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40" fontId="0" fillId="0" borderId="38" xfId="0" applyNumberFormat="1" applyFill="1" applyBorder="1" applyAlignment="1" applyProtection="1">
      <alignment horizontal="center" vertical="center"/>
      <protection locked="0"/>
    </xf>
    <xf numFmtId="40" fontId="0" fillId="0" borderId="39" xfId="0" applyNumberFormat="1" applyFill="1" applyBorder="1" applyAlignment="1" applyProtection="1">
      <alignment horizontal="center" vertical="center"/>
      <protection locked="0"/>
    </xf>
    <xf numFmtId="40" fontId="0" fillId="0" borderId="30" xfId="0" applyNumberFormat="1" applyFill="1" applyBorder="1" applyAlignment="1" applyProtection="1">
      <alignment horizontal="center" vertical="center"/>
      <protection locked="0"/>
    </xf>
    <xf numFmtId="40" fontId="0" fillId="0" borderId="40" xfId="0" applyNumberFormat="1" applyFill="1" applyBorder="1" applyAlignment="1" applyProtection="1">
      <alignment horizontal="center" vertical="center"/>
      <protection locked="0"/>
    </xf>
    <xf numFmtId="40" fontId="0" fillId="0" borderId="0" xfId="0" applyNumberFormat="1" applyFill="1" applyBorder="1" applyAlignment="1" applyProtection="1">
      <alignment horizontal="center" vertical="center"/>
      <protection locked="0"/>
    </xf>
    <xf numFmtId="40" fontId="0" fillId="0" borderId="41" xfId="0" applyNumberFormat="1" applyFill="1" applyBorder="1" applyAlignment="1" applyProtection="1">
      <alignment horizontal="center" vertical="center"/>
      <protection locked="0"/>
    </xf>
    <xf numFmtId="40" fontId="0" fillId="0" borderId="10" xfId="0" applyNumberFormat="1" applyFill="1" applyBorder="1" applyAlignment="1" applyProtection="1">
      <alignment horizontal="center" vertical="center"/>
      <protection locked="0"/>
    </xf>
    <xf numFmtId="40" fontId="0" fillId="0" borderId="11" xfId="0" applyNumberFormat="1" applyFill="1" applyBorder="1" applyAlignment="1" applyProtection="1">
      <alignment horizontal="center" vertical="center"/>
      <protection locked="0"/>
    </xf>
    <xf numFmtId="40" fontId="0" fillId="0" borderId="42" xfId="0" applyNumberFormat="1" applyFill="1" applyBorder="1" applyAlignment="1" applyProtection="1">
      <alignment horizontal="center" vertical="center"/>
      <protection locked="0"/>
    </xf>
    <xf numFmtId="40" fontId="4" fillId="11" borderId="3" xfId="0" applyNumberFormat="1" applyFont="1" applyFill="1" applyBorder="1" applyAlignment="1" applyProtection="1">
      <alignment horizontal="center" vertical="center" wrapText="1"/>
      <protection locked="0"/>
    </xf>
    <xf numFmtId="40" fontId="0" fillId="11" borderId="4" xfId="0" applyNumberFormat="1" applyFill="1" applyBorder="1" applyAlignment="1" applyProtection="1">
      <alignment horizontal="center" vertical="center" wrapText="1"/>
      <protection locked="0"/>
    </xf>
    <xf numFmtId="40" fontId="0" fillId="11" borderId="5" xfId="0" applyNumberFormat="1" applyFill="1" applyBorder="1" applyAlignment="1" applyProtection="1">
      <alignment horizontal="center" vertical="center" wrapText="1"/>
      <protection locked="0"/>
    </xf>
    <xf numFmtId="40" fontId="6" fillId="0" borderId="0" xfId="0" applyNumberFormat="1" applyFont="1" applyFill="1" applyAlignment="1">
      <alignment horizontal="left" vertical="center" wrapText="1"/>
    </xf>
    <xf numFmtId="40" fontId="8" fillId="2" borderId="23" xfId="0" applyNumberFormat="1" applyFont="1" applyFill="1" applyBorder="1" applyAlignment="1">
      <alignment horizontal="left" vertical="center"/>
    </xf>
    <xf numFmtId="40" fontId="8" fillId="2" borderId="43" xfId="0" applyNumberFormat="1" applyFont="1" applyFill="1" applyBorder="1" applyAlignment="1">
      <alignment horizontal="left" vertical="center"/>
    </xf>
    <xf numFmtId="40" fontId="8" fillId="2" borderId="44" xfId="0" applyNumberFormat="1" applyFont="1" applyFill="1" applyBorder="1" applyAlignment="1">
      <alignment horizontal="left" vertical="center"/>
    </xf>
    <xf numFmtId="40" fontId="8" fillId="2" borderId="21" xfId="0" applyNumberFormat="1" applyFont="1" applyFill="1" applyBorder="1" applyAlignment="1">
      <alignment horizontal="left" vertical="center"/>
    </xf>
    <xf numFmtId="40" fontId="8" fillId="2" borderId="7" xfId="0" applyNumberFormat="1" applyFont="1" applyFill="1" applyBorder="1" applyAlignment="1">
      <alignment horizontal="left" vertical="center"/>
    </xf>
    <xf numFmtId="40" fontId="8" fillId="2" borderId="22" xfId="0" applyNumberFormat="1" applyFont="1" applyFill="1" applyBorder="1" applyAlignment="1">
      <alignment horizontal="left" vertical="center"/>
    </xf>
    <xf numFmtId="40" fontId="8" fillId="2" borderId="3" xfId="0" applyNumberFormat="1" applyFont="1" applyFill="1" applyBorder="1" applyAlignment="1">
      <alignment horizontal="left" vertical="center" wrapText="1"/>
    </xf>
    <xf numFmtId="40" fontId="8" fillId="2" borderId="5" xfId="0" applyNumberFormat="1" applyFont="1" applyFill="1" applyBorder="1" applyAlignment="1">
      <alignment horizontal="left" vertical="center" wrapText="1"/>
    </xf>
    <xf numFmtId="40" fontId="8" fillId="2" borderId="3" xfId="0" applyNumberFormat="1" applyFont="1" applyFill="1" applyBorder="1" applyAlignment="1">
      <alignment horizontal="left" vertical="top" wrapText="1"/>
    </xf>
    <xf numFmtId="40" fontId="8" fillId="2" borderId="5" xfId="0" applyNumberFormat="1" applyFont="1" applyFill="1" applyBorder="1" applyAlignment="1">
      <alignment horizontal="left" vertical="top" wrapText="1"/>
    </xf>
    <xf numFmtId="40" fontId="4" fillId="0" borderId="1" xfId="0" applyNumberFormat="1" applyFont="1" applyBorder="1" applyAlignment="1">
      <alignment horizontal="center" vertical="center"/>
    </xf>
    <xf numFmtId="40" fontId="0" fillId="0" borderId="1" xfId="0" applyNumberFormat="1" applyBorder="1" applyAlignment="1">
      <alignment horizontal="center" vertical="center"/>
    </xf>
    <xf numFmtId="40" fontId="3" fillId="0" borderId="38" xfId="0" applyNumberFormat="1" applyFont="1" applyBorder="1" applyAlignment="1">
      <alignment horizontal="center" vertical="center"/>
    </xf>
    <xf numFmtId="40" fontId="3" fillId="0" borderId="39" xfId="0" applyNumberFormat="1" applyFont="1" applyBorder="1" applyAlignment="1">
      <alignment horizontal="center" vertical="center"/>
    </xf>
    <xf numFmtId="40" fontId="3" fillId="0" borderId="30" xfId="0" applyNumberFormat="1" applyFont="1" applyBorder="1" applyAlignment="1">
      <alignment horizontal="center" vertical="center"/>
    </xf>
    <xf numFmtId="40" fontId="3" fillId="0" borderId="40" xfId="0" applyNumberFormat="1" applyFont="1" applyBorder="1" applyAlignment="1">
      <alignment horizontal="center" vertical="center"/>
    </xf>
    <xf numFmtId="40" fontId="3" fillId="0" borderId="0" xfId="0" applyNumberFormat="1" applyFont="1" applyBorder="1" applyAlignment="1">
      <alignment horizontal="center" vertical="center"/>
    </xf>
    <xf numFmtId="40" fontId="3" fillId="0" borderId="41" xfId="0" applyNumberFormat="1" applyFont="1" applyBorder="1" applyAlignment="1">
      <alignment horizontal="center" vertical="center"/>
    </xf>
    <xf numFmtId="40" fontId="3" fillId="0" borderId="10" xfId="0" applyNumberFormat="1" applyFont="1" applyBorder="1" applyAlignment="1">
      <alignment horizontal="center" vertical="center"/>
    </xf>
    <xf numFmtId="40" fontId="3" fillId="0" borderId="11" xfId="0" applyNumberFormat="1" applyFont="1" applyBorder="1" applyAlignment="1">
      <alignment horizontal="center" vertical="center"/>
    </xf>
    <xf numFmtId="40" fontId="3" fillId="0" borderId="42" xfId="0" applyNumberFormat="1" applyFont="1" applyBorder="1" applyAlignment="1">
      <alignment horizontal="center" vertical="center"/>
    </xf>
    <xf numFmtId="40" fontId="5" fillId="0" borderId="0" xfId="0" applyNumberFormat="1" applyFont="1" applyAlignment="1">
      <alignment horizontal="center" vertical="center"/>
    </xf>
    <xf numFmtId="40" fontId="7" fillId="2" borderId="35" xfId="0" applyNumberFormat="1" applyFont="1" applyFill="1" applyBorder="1" applyAlignment="1" applyProtection="1">
      <alignment horizontal="center" vertical="center"/>
    </xf>
    <xf numFmtId="0" fontId="7" fillId="0" borderId="36" xfId="0" applyFont="1" applyBorder="1" applyAlignment="1">
      <alignment horizontal="center" vertical="center"/>
    </xf>
    <xf numFmtId="40" fontId="12" fillId="0" borderId="0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1" xfId="0" applyNumberFormat="1" applyFill="1" applyBorder="1" applyAlignment="1">
      <alignment horizontal="center" vertical="center"/>
    </xf>
    <xf numFmtId="0" fontId="0" fillId="1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driddin/MAZARS-&#1055;&#1088;&#1086;&#1077;&#1082;&#1090;&#1099;/Sofreco-Mazars/CA/Engagement%20forms%20&amp;%20working%20papers/&#1064;&#1072;&#1075;%209%20%20&#1059;&#1088;&#1086;&#1074;&#1077;&#1085;&#1100;%20&#1089;&#1091;&#1097;&#1077;&#1089;&#1090;&#1074;&#1077;&#1085;&#1085;&#1086;&#1089;&#1090;&#1080;_&#1072;&#1087;&#1076;&#1077;&#1081;&#1090;&#1080;&#1076;_&#1062;&#1077;&#1085;&#1090;&#1088;%20&#1101;&#1089;&#1090;&#1077;&#1090;&#108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"/>
      <sheetName val="S"/>
      <sheetName val="D"/>
      <sheetName val="Sheet1"/>
    </sheetNames>
    <sheetDataSet>
      <sheetData sheetId="0">
        <row r="14">
          <cell r="B14" t="str">
            <v>RM</v>
          </cell>
          <cell r="J14" t="str">
            <v>RM</v>
          </cell>
        </row>
        <row r="27">
          <cell r="B27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V72"/>
  <sheetViews>
    <sheetView tabSelected="1" topLeftCell="A4" workbookViewId="0">
      <selection activeCell="C19" sqref="C19"/>
    </sheetView>
  </sheetViews>
  <sheetFormatPr defaultColWidth="11.42578125" defaultRowHeight="15" x14ac:dyDescent="0.25"/>
  <cols>
    <col min="1" max="1" width="2.140625" style="4" customWidth="1"/>
    <col min="2" max="2" width="28.28515625" style="3" customWidth="1"/>
    <col min="3" max="3" width="16.85546875" style="3" customWidth="1"/>
    <col min="4" max="4" width="11" style="3" customWidth="1"/>
    <col min="5" max="5" width="11.5703125" style="3" customWidth="1"/>
    <col min="6" max="6" width="11" style="3" customWidth="1"/>
    <col min="7" max="7" width="15.42578125" style="3" customWidth="1"/>
    <col min="8" max="8" width="14.7109375" style="3" customWidth="1"/>
    <col min="9" max="10" width="11" style="3" customWidth="1"/>
    <col min="11" max="11" width="48.140625" style="3" customWidth="1"/>
    <col min="12" max="21" width="15" style="3" hidden="1" customWidth="1"/>
    <col min="22" max="22" width="9.140625" style="4" hidden="1" customWidth="1"/>
    <col min="23" max="255" width="9.140625" style="4" customWidth="1"/>
    <col min="256" max="16384" width="11.42578125" style="4"/>
  </cols>
  <sheetData>
    <row r="2" spans="2:21" ht="28.5" customHeight="1" x14ac:dyDescent="0.25">
      <c r="B2" s="1" t="s">
        <v>29</v>
      </c>
      <c r="C2" s="149"/>
      <c r="D2" s="150"/>
      <c r="E2" s="150"/>
      <c r="F2" s="150"/>
      <c r="G2" s="150"/>
      <c r="H2" s="2" t="s">
        <v>0</v>
      </c>
    </row>
    <row r="3" spans="2:21" x14ac:dyDescent="0.25">
      <c r="B3" s="5" t="s">
        <v>30</v>
      </c>
      <c r="C3" s="6" t="s">
        <v>1</v>
      </c>
      <c r="D3" s="151" t="s">
        <v>34</v>
      </c>
      <c r="E3" s="152"/>
      <c r="F3" s="153"/>
      <c r="G3" s="5" t="s">
        <v>35</v>
      </c>
      <c r="H3" s="2"/>
    </row>
    <row r="4" spans="2:21" x14ac:dyDescent="0.25">
      <c r="B4" s="1" t="s">
        <v>31</v>
      </c>
      <c r="C4" s="7" t="s">
        <v>2</v>
      </c>
      <c r="D4" s="154"/>
      <c r="E4" s="155"/>
      <c r="F4" s="156"/>
      <c r="G4" s="1" t="s">
        <v>36</v>
      </c>
      <c r="H4" s="2"/>
    </row>
    <row r="5" spans="2:21" x14ac:dyDescent="0.25">
      <c r="B5" s="1" t="s">
        <v>32</v>
      </c>
      <c r="C5" s="8"/>
      <c r="D5" s="154"/>
      <c r="E5" s="155"/>
      <c r="F5" s="156"/>
      <c r="G5" s="2"/>
      <c r="H5" s="2"/>
    </row>
    <row r="6" spans="2:21" x14ac:dyDescent="0.25">
      <c r="B6" s="1" t="s">
        <v>33</v>
      </c>
      <c r="C6" s="7" t="s">
        <v>3</v>
      </c>
      <c r="D6" s="157"/>
      <c r="E6" s="158"/>
      <c r="F6" s="159"/>
      <c r="G6" s="2"/>
      <c r="H6" s="2"/>
    </row>
    <row r="8" spans="2:21" ht="23.25" x14ac:dyDescent="0.25">
      <c r="B8" s="160" t="s">
        <v>39</v>
      </c>
      <c r="C8" s="160"/>
      <c r="D8" s="160"/>
      <c r="E8" s="160"/>
      <c r="F8" s="160"/>
      <c r="G8" s="160"/>
      <c r="H8" s="160"/>
      <c r="I8" s="160"/>
    </row>
    <row r="9" spans="2:21" ht="15.75" x14ac:dyDescent="0.25">
      <c r="B9" s="9"/>
      <c r="C9" s="9"/>
      <c r="D9" s="9"/>
      <c r="E9" s="9"/>
      <c r="F9" s="9"/>
      <c r="G9" s="9"/>
      <c r="H9" s="9"/>
      <c r="I9" s="9"/>
      <c r="J9" s="10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2:21" ht="15.75" x14ac:dyDescent="0.25">
      <c r="B10" s="12" t="s">
        <v>37</v>
      </c>
      <c r="C10" s="13"/>
      <c r="D10" s="13"/>
      <c r="E10" s="13"/>
      <c r="F10" s="13"/>
      <c r="G10" s="13"/>
      <c r="H10" s="13"/>
      <c r="I10" s="13"/>
      <c r="J10" s="10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2:21" ht="16.5" thickBot="1" x14ac:dyDescent="0.3">
      <c r="B11" s="9"/>
      <c r="C11" s="9"/>
      <c r="D11" s="9"/>
      <c r="E11" s="9"/>
      <c r="F11" s="9"/>
      <c r="G11" s="9"/>
      <c r="H11" s="9"/>
      <c r="I11" s="9"/>
      <c r="J11" s="10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2:21" ht="15.75" thickBot="1" x14ac:dyDescent="0.3">
      <c r="B12" s="14" t="s">
        <v>38</v>
      </c>
      <c r="C12" s="15"/>
      <c r="D12" s="16"/>
      <c r="E12" s="17"/>
      <c r="F12" s="16"/>
      <c r="G12" s="16"/>
      <c r="H12" s="18"/>
      <c r="I12" s="19"/>
      <c r="J12" s="10"/>
      <c r="K12" s="11"/>
      <c r="L12" s="11"/>
      <c r="M12" s="11" t="s">
        <v>4</v>
      </c>
      <c r="N12" s="11">
        <f>[1]E!$B$13</f>
        <v>0</v>
      </c>
      <c r="O12" s="11"/>
      <c r="P12" s="11"/>
      <c r="Q12" s="11"/>
      <c r="R12" s="11"/>
      <c r="S12" s="11"/>
      <c r="T12" s="11"/>
      <c r="U12" s="11"/>
    </row>
    <row r="13" spans="2:21" ht="23.25" thickBot="1" x14ac:dyDescent="0.3">
      <c r="B13" s="20" t="s">
        <v>40</v>
      </c>
      <c r="C13" s="21"/>
      <c r="D13" s="22"/>
      <c r="E13" s="22"/>
      <c r="F13" s="22"/>
      <c r="G13" s="22"/>
      <c r="H13" s="22"/>
      <c r="I13" s="23"/>
      <c r="J13" s="10"/>
      <c r="K13" s="11"/>
      <c r="L13" s="11"/>
      <c r="M13" s="11" t="s">
        <v>5</v>
      </c>
      <c r="N13" s="11" t="str">
        <f>[1]E!$B$14</f>
        <v>RM</v>
      </c>
      <c r="O13" s="11"/>
      <c r="P13" s="11"/>
      <c r="Q13" s="11"/>
      <c r="R13" s="11"/>
      <c r="S13" s="11"/>
      <c r="T13" s="11"/>
      <c r="U13" s="11"/>
    </row>
    <row r="14" spans="2:21" ht="15.75" thickBot="1" x14ac:dyDescent="0.3">
      <c r="B14" s="161" t="str">
        <f>[1]E!J14</f>
        <v>RM</v>
      </c>
      <c r="C14" s="24" t="s">
        <v>41</v>
      </c>
      <c r="D14" s="24"/>
      <c r="E14" s="24"/>
      <c r="F14" s="24"/>
      <c r="G14" s="25" t="s">
        <v>42</v>
      </c>
      <c r="H14" s="26"/>
      <c r="I14" s="27"/>
      <c r="J14" s="10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2:21" ht="15.75" thickBot="1" x14ac:dyDescent="0.3">
      <c r="B15" s="162"/>
      <c r="C15" s="28" t="s">
        <v>43</v>
      </c>
      <c r="D15" s="29" t="s">
        <v>44</v>
      </c>
      <c r="E15" s="29" t="s">
        <v>6</v>
      </c>
      <c r="F15" s="29" t="s">
        <v>45</v>
      </c>
      <c r="G15" s="29" t="s">
        <v>46</v>
      </c>
      <c r="H15" s="30" t="s">
        <v>47</v>
      </c>
      <c r="I15" s="31" t="s">
        <v>45</v>
      </c>
      <c r="J15" s="10"/>
      <c r="K15" s="11"/>
      <c r="L15" s="11"/>
      <c r="M15" s="32" t="s">
        <v>7</v>
      </c>
      <c r="N15" s="32" t="s">
        <v>8</v>
      </c>
      <c r="O15" s="32" t="s">
        <v>9</v>
      </c>
      <c r="P15" s="32" t="s">
        <v>10</v>
      </c>
      <c r="Q15" s="11"/>
      <c r="R15" s="11"/>
      <c r="S15" s="11"/>
      <c r="T15" s="11" t="s">
        <v>11</v>
      </c>
      <c r="U15" s="11"/>
    </row>
    <row r="16" spans="2:21" ht="24" x14ac:dyDescent="0.25">
      <c r="B16" s="33" t="s">
        <v>48</v>
      </c>
      <c r="C16" s="34"/>
      <c r="D16" s="34"/>
      <c r="E16" s="34"/>
      <c r="F16" s="34"/>
      <c r="G16" s="34"/>
      <c r="H16" s="34"/>
      <c r="I16" s="35"/>
      <c r="J16" s="10"/>
      <c r="K16" s="11"/>
      <c r="L16" s="36" t="s">
        <v>12</v>
      </c>
      <c r="M16" s="37">
        <f>[1]E!$B$15</f>
        <v>0</v>
      </c>
      <c r="N16" s="37">
        <f>[1]E!$B$16</f>
        <v>0</v>
      </c>
      <c r="O16" s="37">
        <f>[1]E!$B$17</f>
        <v>0</v>
      </c>
      <c r="P16" s="37">
        <f>[1]E!$B$18</f>
        <v>0</v>
      </c>
      <c r="Q16" s="11"/>
      <c r="R16" s="11"/>
      <c r="S16" s="11"/>
      <c r="T16" s="11"/>
      <c r="U16" s="11"/>
    </row>
    <row r="17" spans="2:21" ht="24" x14ac:dyDescent="0.25">
      <c r="B17" s="33" t="s">
        <v>49</v>
      </c>
      <c r="C17" s="34"/>
      <c r="D17" s="34"/>
      <c r="E17" s="34"/>
      <c r="F17" s="34"/>
      <c r="G17" s="34"/>
      <c r="H17" s="34"/>
      <c r="I17" s="38">
        <v>30000</v>
      </c>
      <c r="J17" s="10"/>
      <c r="K17" s="11"/>
      <c r="L17" s="36"/>
      <c r="M17" s="37"/>
      <c r="N17" s="37"/>
      <c r="O17" s="37"/>
      <c r="P17" s="37"/>
      <c r="Q17" s="11"/>
      <c r="R17" s="11"/>
      <c r="S17" s="11"/>
      <c r="T17" s="11"/>
      <c r="U17" s="11"/>
    </row>
    <row r="18" spans="2:21" x14ac:dyDescent="0.25">
      <c r="B18" s="39" t="s">
        <v>50</v>
      </c>
      <c r="C18" s="34"/>
      <c r="D18" s="34"/>
      <c r="E18" s="34"/>
      <c r="F18" s="34"/>
      <c r="G18" s="34"/>
      <c r="H18" s="34"/>
      <c r="I18" s="38"/>
      <c r="J18" s="10"/>
      <c r="K18" s="11"/>
      <c r="L18" s="36" t="s">
        <v>13</v>
      </c>
      <c r="M18" s="37">
        <f>[1]E!$B$19</f>
        <v>0</v>
      </c>
      <c r="N18" s="37">
        <f>[1]E!$B$20</f>
        <v>0</v>
      </c>
      <c r="O18" s="37">
        <f>[1]E!$B$21</f>
        <v>0</v>
      </c>
      <c r="P18" s="37">
        <f>[1]E!$B$22</f>
        <v>0</v>
      </c>
      <c r="Q18" s="11"/>
      <c r="R18" s="11"/>
      <c r="S18" s="11"/>
      <c r="T18" s="11"/>
      <c r="U18" s="11"/>
    </row>
    <row r="19" spans="2:21" x14ac:dyDescent="0.25">
      <c r="B19" s="40" t="s">
        <v>51</v>
      </c>
      <c r="C19" s="41" t="s">
        <v>11</v>
      </c>
      <c r="D19" s="41" t="s">
        <v>11</v>
      </c>
      <c r="E19" s="41" t="s">
        <v>11</v>
      </c>
      <c r="F19" s="41" t="s">
        <v>14</v>
      </c>
      <c r="G19" s="41" t="s">
        <v>11</v>
      </c>
      <c r="H19" s="41" t="s">
        <v>11</v>
      </c>
      <c r="I19" s="42" t="s">
        <v>11</v>
      </c>
      <c r="J19" s="10"/>
      <c r="K19" s="11"/>
      <c r="L19" s="11" t="s">
        <v>15</v>
      </c>
      <c r="M19" s="11">
        <f>IF($N$12="Centième de francs",M16/1000,IF($N$12="Unité",M16/1000,IF($N$12="Millier de francs",M16,IF($N$12="Millions de francs",M16*1000,0))))</f>
        <v>0</v>
      </c>
      <c r="N19" s="11">
        <f>IF($N$12="Centième de francs",N16/1000,IF($N$12="Unité",N16/1000,IF($N$12="Millier de francs",N16,IF($N$12="Millions de francs",N16*1000,0))))</f>
        <v>0</v>
      </c>
      <c r="O19" s="11">
        <f>IF($N$12="Centième de francs",O16/1000,IF($N$12="Unité",O16/1000,IF($N$12="Millier de francs",O16,IF($N$12="Millions de francs",O16*1000,0))))</f>
        <v>0</v>
      </c>
      <c r="P19" s="11">
        <f>IF($N$12="Centième de francs",P16/1000,IF($N$12="Unité",P16/1000,IF($N$12="Millier de francs",P16,IF($N$12="Millions de francs",P16*1000,0))))</f>
        <v>0</v>
      </c>
      <c r="Q19" s="11"/>
      <c r="R19" s="11"/>
      <c r="S19" s="11"/>
      <c r="T19" s="11"/>
      <c r="U19" s="11"/>
    </row>
    <row r="20" spans="2:21" ht="15.75" thickBot="1" x14ac:dyDescent="0.3">
      <c r="B20" s="43"/>
      <c r="C20" s="44"/>
      <c r="D20" s="44"/>
      <c r="E20" s="44"/>
      <c r="F20" s="44"/>
      <c r="G20" s="44"/>
      <c r="H20" s="44"/>
      <c r="I20" s="45"/>
      <c r="J20" s="10"/>
      <c r="K20" s="11"/>
      <c r="L20" s="11" t="s">
        <v>16</v>
      </c>
      <c r="M20" s="11">
        <f>IF($N$12="Centième d'euros",M16/1000,IF($N$12="Unité",M16/1000,IF($N$12="Millier d'euros",M16,IF($N$12="Millions d'euros",M16*1000,0))))</f>
        <v>0</v>
      </c>
      <c r="N20" s="11">
        <f>IF($N$12="Centième d'euros",N16/1000,IF($N$12="Unité",N16/1000,IF($N$12="Millier d'euros",N16,IF($N$12="Millions d'euros",N16*1000,0))))</f>
        <v>0</v>
      </c>
      <c r="O20" s="11">
        <f>IF($N$12="Centième d'euros",O16/1000,IF($N$12="Unité",O16/1000,IF($N$12="Millier d'euros",O16,IF($N$12="Millions d'euros",O16*1000,0))))</f>
        <v>0</v>
      </c>
      <c r="P20" s="11">
        <f>IF($N$12="Centième d'euros",P16/1000,IF($N$12="Unité",P16/1000,IF($N$12="Millier d'euros",P16,IF($N$12="Millions d'euros",P16*1000,0))))</f>
        <v>0</v>
      </c>
      <c r="Q20" s="11"/>
      <c r="R20" s="11"/>
      <c r="S20" s="11"/>
      <c r="T20" s="11"/>
      <c r="U20" s="11"/>
    </row>
    <row r="21" spans="2:21" x14ac:dyDescent="0.25">
      <c r="B21" s="46"/>
      <c r="C21" s="46"/>
      <c r="D21" s="46"/>
      <c r="E21" s="46"/>
      <c r="F21" s="46"/>
      <c r="G21" s="46"/>
      <c r="H21" s="46"/>
      <c r="I21" s="46"/>
      <c r="J21" s="10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2:21" ht="51" customHeight="1" x14ac:dyDescent="0.25">
      <c r="B22" s="163" t="s">
        <v>52</v>
      </c>
      <c r="C22" s="164"/>
      <c r="D22" s="164"/>
      <c r="E22" s="164"/>
      <c r="F22" s="164"/>
      <c r="G22" s="164"/>
      <c r="H22" s="164"/>
      <c r="I22" s="164"/>
      <c r="J22" s="10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spans="2:21" x14ac:dyDescent="0.25">
      <c r="B23" s="126"/>
      <c r="C23" s="127"/>
      <c r="D23" s="127"/>
      <c r="E23" s="127"/>
      <c r="F23" s="127"/>
      <c r="G23" s="127"/>
      <c r="H23" s="128"/>
      <c r="I23" s="47"/>
      <c r="J23" s="10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2:21" x14ac:dyDescent="0.25">
      <c r="B24" s="129"/>
      <c r="C24" s="130"/>
      <c r="D24" s="130"/>
      <c r="E24" s="130"/>
      <c r="F24" s="130"/>
      <c r="G24" s="130"/>
      <c r="H24" s="131"/>
      <c r="I24" s="47"/>
      <c r="J24" s="10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spans="2:21" x14ac:dyDescent="0.25">
      <c r="B25" s="132"/>
      <c r="C25" s="133"/>
      <c r="D25" s="133"/>
      <c r="E25" s="133"/>
      <c r="F25" s="133"/>
      <c r="G25" s="133"/>
      <c r="H25" s="134"/>
      <c r="I25" s="47"/>
      <c r="J25" s="10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x14ac:dyDescent="0.25">
      <c r="B26" s="48"/>
      <c r="C26" s="48"/>
      <c r="D26" s="48"/>
      <c r="E26" s="48"/>
      <c r="F26" s="48"/>
      <c r="G26" s="48"/>
      <c r="H26" s="48"/>
      <c r="I26" s="48"/>
      <c r="J26" s="10"/>
      <c r="K26" s="11"/>
      <c r="L26" s="11" t="s">
        <v>17</v>
      </c>
      <c r="M26" s="11">
        <f>IF($N$12="Centième de francs",M18/1000,IF($N$12="Unité",M18/1000,IF($N$12="Millier de francs",M18,IF($N$12="Millions de francs",M18*1000,0))))</f>
        <v>0</v>
      </c>
      <c r="N26" s="11">
        <f>IF($N$12="Centième de francs",N18/1000,IF($N$12="Unité",N18/1000,IF($N$12="Millier de francs",N18,IF($N$12="Millions de francs",N18*1000,0))))</f>
        <v>0</v>
      </c>
      <c r="O26" s="11">
        <f>IF($N$12="Centième de francs",O18/1000,IF($N$12="Unité",O18/1000,IF($N$12="Millier de francs",O18,IF($N$12="Millions de francs",O18*1000,0))))</f>
        <v>0</v>
      </c>
      <c r="P26" s="11">
        <f>IF($N$12="Centième de francs",P18/1000,IF($N$12="Unité",P18/1000,IF($N$12="Millier de francs",P18,IF($N$12="Millions de francs",P18*1000,0))))</f>
        <v>0</v>
      </c>
      <c r="Q26" s="11"/>
      <c r="R26" s="11"/>
      <c r="S26" s="11"/>
      <c r="T26" s="11"/>
      <c r="U26" s="11"/>
    </row>
    <row r="27" spans="2:21" ht="15.75" x14ac:dyDescent="0.25">
      <c r="B27" s="49" t="s">
        <v>53</v>
      </c>
      <c r="C27" s="11"/>
      <c r="D27" s="11"/>
      <c r="E27" s="11"/>
      <c r="F27" s="11"/>
      <c r="G27" s="11"/>
      <c r="H27" s="11"/>
      <c r="I27" s="11"/>
      <c r="J27" s="11"/>
      <c r="K27" s="11"/>
      <c r="L27" s="11" t="s">
        <v>18</v>
      </c>
      <c r="M27" s="11">
        <f>IF($N$12="Centième d'euros",M18/1000,IF($N$12="Unité",M18/1000,IF($N$12="Millier d'euros",M18,IF($N$12="Millions d'euros",M18*1000,0))))</f>
        <v>0</v>
      </c>
      <c r="N27" s="11">
        <f>IF($N$12="Centième d'euros",N18/1000,IF($N$12="Unité",N18/1000,IF($N$12="Millier d'euros",N18,IF($N$12="Millions d'euros",N18*1000,0))))</f>
        <v>0</v>
      </c>
      <c r="O27" s="11">
        <f>IF($N$12="Centième d'euros",O18/1000,IF($N$12="Unité",O18/1000,IF($N$12="Millier d'euros",O18,IF($N$12="Millions d'euros",O18*1000,0))))</f>
        <v>0</v>
      </c>
      <c r="P27" s="11">
        <f>IF($N$12="Centième d'euros",P18/1000,IF($N$12="Unité",P18/1000,IF($N$12="Millier d'euros",P18,IF($N$12="Millions d'euros",P18*1000,0))))</f>
        <v>0</v>
      </c>
      <c r="Q27" s="11"/>
      <c r="R27" s="11"/>
      <c r="S27" s="11"/>
      <c r="T27" s="11"/>
      <c r="U27" s="11"/>
    </row>
    <row r="28" spans="2:21" ht="15.75" thickBot="1" x14ac:dyDescent="0.3">
      <c r="B28" s="50"/>
      <c r="C28" s="11"/>
      <c r="D28" s="11"/>
      <c r="E28" s="11"/>
      <c r="F28" s="11"/>
      <c r="G28" s="11"/>
      <c r="H28" s="11"/>
      <c r="I28" s="11"/>
      <c r="J28" s="11"/>
      <c r="K28" s="10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2:21" ht="61.5" customHeight="1" thickBot="1" x14ac:dyDescent="0.3">
      <c r="B29" s="51" t="s">
        <v>54</v>
      </c>
      <c r="C29" s="51"/>
      <c r="D29" s="51"/>
      <c r="E29" s="11"/>
      <c r="F29" s="135" t="s">
        <v>49</v>
      </c>
      <c r="G29" s="136"/>
      <c r="H29" s="137"/>
      <c r="I29" s="11"/>
      <c r="J29" s="11"/>
      <c r="K29" s="10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spans="2:21" x14ac:dyDescent="0.25">
      <c r="B30" s="50"/>
      <c r="C30" s="11"/>
      <c r="D30" s="11"/>
      <c r="E30" s="11"/>
      <c r="F30" s="11"/>
      <c r="G30" s="11"/>
      <c r="H30" s="11"/>
      <c r="I30" s="11"/>
      <c r="J30" s="11"/>
      <c r="K30" s="10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2:21" x14ac:dyDescent="0.2">
      <c r="B31" s="52"/>
      <c r="C31" s="11"/>
      <c r="D31" s="11"/>
      <c r="E31" s="11"/>
      <c r="F31" s="53"/>
      <c r="G31" s="54"/>
      <c r="H31" s="11"/>
      <c r="I31" s="11"/>
      <c r="J31" s="11"/>
      <c r="K31" s="11"/>
      <c r="L31" s="11"/>
      <c r="M31" s="11">
        <v>0</v>
      </c>
      <c r="N31" s="11" t="s">
        <v>19</v>
      </c>
      <c r="O31" s="11"/>
      <c r="P31" s="11"/>
      <c r="Q31" s="11"/>
      <c r="R31" s="11"/>
      <c r="S31" s="11"/>
      <c r="T31" s="11"/>
      <c r="U31" s="11"/>
    </row>
    <row r="32" spans="2:21" x14ac:dyDescent="0.25">
      <c r="B32" s="55" t="s">
        <v>55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>
        <v>1</v>
      </c>
      <c r="N32" s="11" t="s">
        <v>20</v>
      </c>
      <c r="O32" s="11"/>
      <c r="P32" s="11"/>
      <c r="Q32" s="11"/>
      <c r="R32" s="11"/>
      <c r="S32" s="11"/>
      <c r="T32" s="11"/>
      <c r="U32" s="11"/>
    </row>
    <row r="33" spans="2:21" x14ac:dyDescent="0.25">
      <c r="B33" s="5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>
        <v>2</v>
      </c>
      <c r="N33" s="11" t="s">
        <v>21</v>
      </c>
      <c r="O33" s="11"/>
      <c r="P33" s="11"/>
      <c r="Q33" s="11"/>
      <c r="R33" s="11"/>
      <c r="S33" s="11"/>
      <c r="T33" s="11"/>
      <c r="U33" s="11"/>
    </row>
    <row r="34" spans="2:21" x14ac:dyDescent="0.25">
      <c r="B34" s="56" t="s">
        <v>56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>
        <v>3</v>
      </c>
      <c r="N34" s="11" t="s">
        <v>22</v>
      </c>
      <c r="O34" s="11"/>
      <c r="P34" s="11"/>
      <c r="Q34" s="11"/>
      <c r="R34" s="11"/>
      <c r="S34" s="11"/>
      <c r="T34" s="11"/>
      <c r="U34" s="11"/>
    </row>
    <row r="35" spans="2:21" s="58" customFormat="1" ht="15.75" thickBot="1" x14ac:dyDescent="0.3">
      <c r="B35" s="57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>
        <v>4</v>
      </c>
      <c r="N35" s="46" t="s">
        <v>23</v>
      </c>
      <c r="O35" s="46"/>
      <c r="P35" s="46"/>
      <c r="Q35" s="46"/>
      <c r="R35" s="46"/>
      <c r="S35" s="46"/>
      <c r="T35" s="46"/>
      <c r="U35" s="46"/>
    </row>
    <row r="36" spans="2:21" s="68" customFormat="1" ht="15.75" thickBot="1" x14ac:dyDescent="0.3">
      <c r="B36" s="59"/>
      <c r="C36" s="60" t="str">
        <f>C15</f>
        <v>ДА</v>
      </c>
      <c r="D36" s="61" t="str">
        <f>D15</f>
        <v>ДТИ</v>
      </c>
      <c r="E36" s="62" t="str">
        <f>E15</f>
        <v>К</v>
      </c>
      <c r="F36" s="63" t="s">
        <v>45</v>
      </c>
      <c r="G36" s="64" t="str">
        <f>G15</f>
        <v>М</v>
      </c>
      <c r="H36" s="65" t="str">
        <f>H15</f>
        <v>АБ</v>
      </c>
      <c r="I36" s="66" t="str">
        <f>I15</f>
        <v>Гайрахо</v>
      </c>
      <c r="J36" s="67"/>
      <c r="K36" s="67"/>
      <c r="L36" s="67"/>
      <c r="M36" s="67">
        <v>5</v>
      </c>
      <c r="N36" s="67" t="s">
        <v>24</v>
      </c>
      <c r="O36" s="67"/>
      <c r="P36" s="67"/>
      <c r="Q36" s="67"/>
      <c r="R36" s="67"/>
      <c r="S36" s="67"/>
      <c r="T36" s="67"/>
      <c r="U36" s="67"/>
    </row>
    <row r="37" spans="2:21" x14ac:dyDescent="0.25">
      <c r="B37" s="69" t="s">
        <v>57</v>
      </c>
      <c r="C37" s="70">
        <v>0.04</v>
      </c>
      <c r="D37" s="71">
        <v>0.05</v>
      </c>
      <c r="E37" s="71">
        <v>0.01</v>
      </c>
      <c r="F37" s="72"/>
      <c r="G37" s="73">
        <v>5.0000000000000001E-3</v>
      </c>
      <c r="H37" s="74">
        <v>5.0000000000000001E-3</v>
      </c>
      <c r="I37" s="75">
        <v>0.1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</row>
    <row r="38" spans="2:21" x14ac:dyDescent="0.25">
      <c r="B38" s="76" t="s">
        <v>25</v>
      </c>
      <c r="C38" s="77">
        <v>0.05</v>
      </c>
      <c r="D38" s="78">
        <v>0.1</v>
      </c>
      <c r="E38" s="78">
        <v>0.05</v>
      </c>
      <c r="F38" s="79"/>
      <c r="G38" s="77">
        <v>0.02</v>
      </c>
      <c r="H38" s="78">
        <v>0.02</v>
      </c>
      <c r="I38" s="80">
        <v>0.15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2:21" x14ac:dyDescent="0.25">
      <c r="B39" s="81" t="s">
        <v>58</v>
      </c>
      <c r="C39" s="82">
        <v>0.04</v>
      </c>
      <c r="D39" s="83">
        <v>0.05</v>
      </c>
      <c r="E39" s="84">
        <v>0.01</v>
      </c>
      <c r="F39" s="85">
        <f>[1]E!$B$27</f>
        <v>0</v>
      </c>
      <c r="G39" s="86">
        <v>0.02</v>
      </c>
      <c r="H39" s="84">
        <v>0.02</v>
      </c>
      <c r="I39" s="85">
        <v>0.12</v>
      </c>
      <c r="J39" s="11"/>
      <c r="K39" s="11"/>
      <c r="L39" s="11"/>
      <c r="M39" s="11"/>
      <c r="N39" s="11"/>
      <c r="O39" s="11" t="s">
        <v>26</v>
      </c>
      <c r="P39" s="11">
        <v>0</v>
      </c>
      <c r="Q39" s="11"/>
      <c r="R39" s="11"/>
      <c r="S39" s="11"/>
      <c r="T39" s="11"/>
      <c r="U39" s="11"/>
    </row>
    <row r="40" spans="2:21" ht="15.75" thickBot="1" x14ac:dyDescent="0.3">
      <c r="B40" s="87" t="s">
        <v>59</v>
      </c>
      <c r="C40" s="88">
        <v>0.04</v>
      </c>
      <c r="D40" s="89">
        <v>0.05</v>
      </c>
      <c r="E40" s="89">
        <v>0.01</v>
      </c>
      <c r="F40" s="90"/>
      <c r="G40" s="88">
        <v>5.0000000000000001E-3</v>
      </c>
      <c r="H40" s="89">
        <v>5.0000000000000001E-3</v>
      </c>
      <c r="I40" s="90">
        <v>0.1</v>
      </c>
      <c r="J40" s="11"/>
      <c r="K40" s="11"/>
      <c r="L40" s="11"/>
      <c r="M40" s="11"/>
      <c r="N40" s="11"/>
      <c r="O40" s="11"/>
      <c r="P40" s="11" t="s">
        <v>27</v>
      </c>
      <c r="Q40" s="11"/>
      <c r="R40" s="11"/>
      <c r="S40" s="11"/>
      <c r="T40" s="11"/>
      <c r="U40" s="11"/>
    </row>
    <row r="41" spans="2:21" s="58" customFormat="1" x14ac:dyDescent="0.25">
      <c r="B41" s="91" t="s">
        <v>60</v>
      </c>
      <c r="C41" s="92" t="str">
        <f>IF(C16=0,"",IF(C39=0,"Not used",C16*C39))</f>
        <v/>
      </c>
      <c r="D41" s="92" t="str">
        <f>IF(D16=0,"",IF(D39=0,"Not used",D16*D39))</f>
        <v/>
      </c>
      <c r="E41" s="92" t="str">
        <f>IF(E16=0,"",IF(E39=0,"Not used",E16*E39))</f>
        <v/>
      </c>
      <c r="F41" s="92"/>
      <c r="G41" s="92" t="str">
        <f>IF(G16=0,"",IF(G39=0,"Not used",G16*G39))</f>
        <v/>
      </c>
      <c r="H41" s="92" t="str">
        <f>IF(H16=0,"",IF(H39=0,"Not used",H16*H39))</f>
        <v/>
      </c>
      <c r="I41" s="92" t="str">
        <f>IF(I16=0,"",IF(I39=0,"Not used",I16*I39))</f>
        <v/>
      </c>
      <c r="J41" s="11"/>
      <c r="K41" s="46"/>
      <c r="L41" s="46"/>
      <c r="M41" s="46"/>
      <c r="N41" s="46"/>
      <c r="O41" s="46" t="s">
        <v>12</v>
      </c>
      <c r="P41" s="93">
        <f>IF(G39=0,IF(G16=0,"",IF(G16&lt;762,MAX(G16*0.02,3),IF(G16&gt;=762,IF(G16&lt;7622,MAX(G16*0.01,15),MAX(G16*0.005,76))))),G16*G39)</f>
        <v>0</v>
      </c>
      <c r="Q41" s="46"/>
      <c r="R41" s="46"/>
      <c r="S41" s="46"/>
      <c r="T41" s="46"/>
      <c r="U41" s="46"/>
    </row>
    <row r="42" spans="2:21" ht="15.75" thickBot="1" x14ac:dyDescent="0.3">
      <c r="B42" s="94" t="s">
        <v>61</v>
      </c>
      <c r="C42" s="95" t="e">
        <f>IF(OR(C19=" ",C19="",C19="N/A"),"",IF(G42C19="Yes",IF($F$29="Значения текущего период (проверяемого периода)",C17*C40,IF($F$29="Сумма N-1 (Значения текущего период (проверяемого периода))",C16*C40,IF($F$29="Бюджет",C18*C40,IF($F$29="","Fill in F31"))))))</f>
        <v>#NAME?</v>
      </c>
      <c r="D42" s="95" t="b">
        <f t="shared" ref="D42:I42" si="0">IF(OR(D19=" ",D19="",D19="N/A"),"",IF(D19="Yes",IF($F$29="Значения текущего период (проверяемого периода)",D17*D40,IF($F$29="Сумма N-1 (Значения текущего период (проверяемого периода))",D16*D40,IF($F$29="Бюджет",D18*D40,IF($F$29="","Fill in F31"))))))</f>
        <v>0</v>
      </c>
      <c r="E42" s="95" t="b">
        <f t="shared" si="0"/>
        <v>0</v>
      </c>
      <c r="F42" s="95" t="str">
        <f t="shared" si="0"/>
        <v/>
      </c>
      <c r="G42" s="95" t="b">
        <f t="shared" si="0"/>
        <v>0</v>
      </c>
      <c r="H42" s="95" t="b">
        <f t="shared" si="0"/>
        <v>0</v>
      </c>
      <c r="I42" s="95" t="b">
        <f t="shared" si="0"/>
        <v>0</v>
      </c>
      <c r="J42" s="11"/>
      <c r="K42" s="11"/>
      <c r="L42" s="11"/>
      <c r="M42" s="11"/>
      <c r="N42" s="11"/>
      <c r="O42" s="11" t="s">
        <v>13</v>
      </c>
      <c r="P42" s="93">
        <f>IF(G40="",IF(G18=0,"",IF(G18&lt;762,MAX(G18*0.02,3),IF(G18&gt;=762,IF(G18&lt;7622,MAX(G18*0.01,15),MAX(G18*0.005,76))))),G18*G40)</f>
        <v>0</v>
      </c>
      <c r="Q42" s="11"/>
      <c r="R42" s="11"/>
      <c r="S42" s="11"/>
      <c r="T42" s="11"/>
      <c r="U42" s="11"/>
    </row>
    <row r="43" spans="2:21" x14ac:dyDescent="0.25">
      <c r="B43" s="50"/>
      <c r="C43" s="96"/>
      <c r="D43" s="96"/>
      <c r="E43" s="96"/>
      <c r="F43" s="96"/>
      <c r="G43" s="96"/>
      <c r="H43" s="96"/>
      <c r="I43" s="96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2:21" x14ac:dyDescent="0.25">
      <c r="B44" s="50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2:21" ht="15.75" x14ac:dyDescent="0.25">
      <c r="B45" s="138" t="s">
        <v>62</v>
      </c>
      <c r="C45" s="138"/>
      <c r="D45" s="138"/>
      <c r="E45" s="138"/>
      <c r="F45" s="138"/>
      <c r="G45" s="138"/>
      <c r="H45" s="138"/>
      <c r="I45" s="97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2:21" x14ac:dyDescent="0.25">
      <c r="B46" s="98" t="s">
        <v>28</v>
      </c>
      <c r="C46" s="48"/>
      <c r="D46" s="48"/>
      <c r="E46" s="48"/>
      <c r="F46" s="48"/>
      <c r="G46" s="48"/>
      <c r="H46" s="48"/>
      <c r="I46" s="48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2:21" x14ac:dyDescent="0.25">
      <c r="B47" s="98"/>
      <c r="C47" s="48"/>
      <c r="D47" s="48"/>
      <c r="E47" s="48"/>
      <c r="F47" s="48"/>
      <c r="G47" s="48"/>
      <c r="H47" s="48"/>
      <c r="I47" s="48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2:21" x14ac:dyDescent="0.25">
      <c r="B48" s="98"/>
      <c r="C48" s="48"/>
      <c r="D48" s="48"/>
      <c r="E48" s="48"/>
      <c r="F48" s="48"/>
      <c r="G48" s="48"/>
      <c r="H48" s="48"/>
      <c r="I48" s="48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2:21" x14ac:dyDescent="0.25">
      <c r="B49" s="98"/>
      <c r="C49" s="48"/>
      <c r="D49" s="48"/>
      <c r="E49" s="48"/>
      <c r="F49" s="48"/>
      <c r="G49" s="48"/>
      <c r="H49" s="48"/>
      <c r="I49" s="48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2:21" x14ac:dyDescent="0.25">
      <c r="B50" s="99"/>
      <c r="C50" s="48"/>
      <c r="D50" s="48"/>
      <c r="E50" s="48"/>
      <c r="F50" s="48"/>
      <c r="G50" s="48"/>
      <c r="H50" s="48"/>
      <c r="I50" s="48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2:21" x14ac:dyDescent="0.25">
      <c r="B51" s="48"/>
      <c r="C51" s="48"/>
      <c r="D51" s="48"/>
      <c r="E51" s="48"/>
      <c r="F51" s="48"/>
      <c r="G51" s="48"/>
      <c r="H51" s="48"/>
      <c r="I51" s="48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2:21" ht="15.75" x14ac:dyDescent="0.25">
      <c r="B52" s="49" t="s">
        <v>63</v>
      </c>
      <c r="C52" s="100"/>
      <c r="D52" s="100"/>
      <c r="E52" s="100"/>
      <c r="F52" s="100"/>
      <c r="G52" s="100"/>
      <c r="H52" s="100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2:21" ht="16.5" thickBot="1" x14ac:dyDescent="0.3">
      <c r="B53" s="49"/>
      <c r="C53" s="100"/>
      <c r="D53" s="100"/>
      <c r="E53" s="100"/>
      <c r="F53" s="100"/>
      <c r="G53" s="100"/>
      <c r="H53" s="100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2:21" ht="15.75" thickBot="1" x14ac:dyDescent="0.3">
      <c r="B54" s="50"/>
      <c r="D54" s="100"/>
      <c r="E54" s="100"/>
      <c r="F54" s="100"/>
      <c r="G54" s="100"/>
      <c r="H54" s="101" t="str">
        <f>[1]E!B14</f>
        <v>RM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2:21" x14ac:dyDescent="0.25">
      <c r="B55" s="139" t="s">
        <v>64</v>
      </c>
      <c r="C55" s="140"/>
      <c r="D55" s="140"/>
      <c r="E55" s="140"/>
      <c r="F55" s="141"/>
      <c r="G55" s="102" t="s">
        <v>65</v>
      </c>
      <c r="H55" s="103">
        <f>SUM(C41:I41)/IF(OR(F41="0",D19="",D19="N/A"),7,6)</f>
        <v>0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2:21" ht="15.75" thickBot="1" x14ac:dyDescent="0.3">
      <c r="B56" s="142"/>
      <c r="C56" s="143"/>
      <c r="D56" s="143"/>
      <c r="E56" s="143"/>
      <c r="F56" s="144"/>
      <c r="G56" s="102" t="s">
        <v>61</v>
      </c>
      <c r="H56" s="104" t="e">
        <f>SUM(C42:I42)/IF(OR(F42="0",D20="",D20="N/A"),7,6)</f>
        <v>#NAME?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2:21" x14ac:dyDescent="0.25">
      <c r="B57" s="4"/>
      <c r="C57" s="100"/>
      <c r="D57" s="100"/>
      <c r="E57" s="100"/>
      <c r="F57" s="100"/>
      <c r="G57" s="100"/>
      <c r="H57" s="100"/>
      <c r="I57" s="11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2:21" x14ac:dyDescent="0.25">
      <c r="B58" s="4"/>
      <c r="C58" s="100"/>
      <c r="D58" s="100"/>
      <c r="E58" s="100"/>
      <c r="F58" s="100"/>
      <c r="G58" s="100"/>
      <c r="H58" s="100"/>
      <c r="I58" s="11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2:21" x14ac:dyDescent="0.25">
      <c r="B59" s="50" t="s">
        <v>66</v>
      </c>
      <c r="C59" s="11"/>
      <c r="D59" s="11"/>
      <c r="E59" s="11"/>
      <c r="F59" s="4"/>
      <c r="G59" s="105">
        <f>[1]E!B23</f>
        <v>0</v>
      </c>
      <c r="H59" s="100"/>
      <c r="I59" s="11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2:21" x14ac:dyDescent="0.25">
      <c r="B60" s="106"/>
      <c r="C60" s="107"/>
      <c r="D60" s="107"/>
      <c r="E60" s="107"/>
      <c r="F60" s="107"/>
      <c r="G60" s="107"/>
      <c r="H60" s="107"/>
      <c r="I60" s="48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2:21" ht="15.75" thickBot="1" x14ac:dyDescent="0.3">
      <c r="B61" s="107"/>
      <c r="C61" s="107"/>
      <c r="D61" s="107"/>
      <c r="E61" s="107"/>
      <c r="F61" s="107"/>
      <c r="G61" s="107"/>
      <c r="H61" s="107"/>
      <c r="I61" s="48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2:21" ht="15.75" thickBot="1" x14ac:dyDescent="0.3">
      <c r="B62" s="100"/>
      <c r="C62" s="100"/>
      <c r="D62" s="100"/>
      <c r="F62" s="100"/>
      <c r="G62" s="100"/>
      <c r="H62" s="108" t="str">
        <f>[1]E!B14</f>
        <v>RM</v>
      </c>
      <c r="I62" s="11"/>
      <c r="J62" s="11"/>
      <c r="K62"/>
      <c r="L62"/>
      <c r="M62"/>
      <c r="N62"/>
      <c r="O62"/>
      <c r="P62"/>
      <c r="Q62"/>
      <c r="R62"/>
      <c r="S62"/>
      <c r="T62"/>
      <c r="U62"/>
    </row>
    <row r="63" spans="2:21" ht="59.25" customHeight="1" thickBot="1" x14ac:dyDescent="0.3">
      <c r="B63" s="109"/>
      <c r="C63" s="145" t="s">
        <v>67</v>
      </c>
      <c r="D63" s="146"/>
      <c r="E63" s="110" t="e">
        <f>H56*50%</f>
        <v>#NAME?</v>
      </c>
      <c r="F63" s="147" t="s">
        <v>68</v>
      </c>
      <c r="G63" s="148"/>
      <c r="H63" s="111" t="e">
        <f>E63*1%</f>
        <v>#NAME?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2:21" x14ac:dyDescent="0.25">
      <c r="B64" s="100"/>
      <c r="C64" s="100"/>
      <c r="D64" s="100"/>
      <c r="E64" s="100"/>
      <c r="F64" s="100"/>
      <c r="G64" s="100"/>
      <c r="H64" s="10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2:21" x14ac:dyDescent="0.25">
      <c r="B65" s="109"/>
      <c r="C65" s="100"/>
      <c r="D65" s="100"/>
      <c r="E65" s="100"/>
      <c r="F65" s="100"/>
      <c r="G65" s="100"/>
      <c r="H65" s="10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2:21" x14ac:dyDescent="0.25">
      <c r="B66" s="98"/>
      <c r="C66" s="107"/>
      <c r="D66" s="107"/>
      <c r="E66" s="107"/>
      <c r="F66" s="107"/>
      <c r="G66" s="107"/>
      <c r="H66" s="107"/>
      <c r="I66" s="48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2:21" x14ac:dyDescent="0.25">
      <c r="B67" s="98"/>
      <c r="C67" s="107"/>
      <c r="D67" s="107"/>
      <c r="E67" s="107"/>
      <c r="F67" s="107"/>
      <c r="G67" s="107"/>
      <c r="H67" s="107"/>
      <c r="I67" s="48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2:21" s="114" customFormat="1" ht="15.75" thickBot="1" x14ac:dyDescent="0.3">
      <c r="B68" s="112" t="s">
        <v>69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</row>
    <row r="69" spans="2:21" s="116" customFormat="1" ht="13.5" thickBot="1" x14ac:dyDescent="0.25">
      <c r="B69" s="115" t="s">
        <v>70</v>
      </c>
      <c r="C69" s="100"/>
      <c r="D69" s="100"/>
      <c r="E69" s="100"/>
      <c r="F69" s="100"/>
      <c r="G69" s="100"/>
      <c r="H69" s="108" t="s">
        <v>72</v>
      </c>
      <c r="I69" s="108" t="s">
        <v>73</v>
      </c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</row>
    <row r="70" spans="2:21" s="116" customFormat="1" ht="13.5" thickBot="1" x14ac:dyDescent="0.25">
      <c r="B70" s="115"/>
      <c r="C70" s="100"/>
      <c r="D70" s="100"/>
      <c r="E70" s="100"/>
      <c r="F70" s="100"/>
      <c r="G70" s="100"/>
      <c r="H70" s="117"/>
      <c r="I70" s="118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</row>
    <row r="71" spans="2:21" s="116" customFormat="1" ht="12.75" x14ac:dyDescent="0.2">
      <c r="B71" s="119" t="s">
        <v>71</v>
      </c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</row>
    <row r="72" spans="2:21" s="116" customFormat="1" ht="12.75" x14ac:dyDescent="0.2">
      <c r="B72" s="119"/>
      <c r="C72" s="120"/>
      <c r="D72" s="120"/>
      <c r="E72" s="120"/>
      <c r="F72" s="120"/>
      <c r="G72" s="120"/>
      <c r="H72" s="12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</row>
  </sheetData>
  <mergeCells count="11">
    <mergeCell ref="C2:G2"/>
    <mergeCell ref="D3:F6"/>
    <mergeCell ref="B8:I8"/>
    <mergeCell ref="B14:B15"/>
    <mergeCell ref="B22:I22"/>
    <mergeCell ref="B23:H25"/>
    <mergeCell ref="F29:H29"/>
    <mergeCell ref="B45:H45"/>
    <mergeCell ref="B55:F56"/>
    <mergeCell ref="C63:D63"/>
    <mergeCell ref="F63:G63"/>
  </mergeCells>
  <phoneticPr fontId="19" type="noConversion"/>
  <dataValidations count="2">
    <dataValidation type="list" allowBlank="1" showInputMessage="1" showErrorMessage="1" sqref="F29">
      <formula1>$B$16:$B$18</formula1>
    </dataValidation>
    <dataValidation type="list" allowBlank="1" showInputMessage="1" showErrorMessage="1" sqref="C19:I19">
      <formula1>$T$15:$T$16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4"/>
  <sheetViews>
    <sheetView topLeftCell="A7" workbookViewId="0">
      <selection activeCell="I8" sqref="I8"/>
    </sheetView>
  </sheetViews>
  <sheetFormatPr defaultRowHeight="15" x14ac:dyDescent="0.25"/>
  <cols>
    <col min="4" max="4" width="11.85546875" customWidth="1"/>
    <col min="7" max="7" width="9.85546875" customWidth="1"/>
    <col min="12" max="12" width="16.42578125" customWidth="1"/>
    <col min="13" max="13" width="13" customWidth="1"/>
  </cols>
  <sheetData>
    <row r="4" spans="2:13" ht="39" customHeight="1" x14ac:dyDescent="0.25">
      <c r="B4" s="125" t="s">
        <v>74</v>
      </c>
      <c r="C4" s="125"/>
      <c r="D4" s="125"/>
      <c r="E4" s="177"/>
      <c r="F4" s="177"/>
      <c r="G4" s="177"/>
    </row>
    <row r="5" spans="2:13" x14ac:dyDescent="0.25">
      <c r="B5" s="178" t="s">
        <v>75</v>
      </c>
      <c r="C5" s="178"/>
      <c r="D5" s="178"/>
      <c r="E5" s="178"/>
      <c r="F5" s="178"/>
      <c r="G5" s="178"/>
    </row>
    <row r="6" spans="2:13" x14ac:dyDescent="0.25">
      <c r="B6" s="178"/>
      <c r="C6" s="178"/>
      <c r="D6" s="178"/>
      <c r="E6" s="178"/>
      <c r="F6" s="178"/>
      <c r="G6" s="178"/>
    </row>
    <row r="7" spans="2:13" x14ac:dyDescent="0.25">
      <c r="B7" s="178" t="s">
        <v>76</v>
      </c>
      <c r="C7" s="178"/>
      <c r="D7" s="178"/>
      <c r="E7" s="181" t="s">
        <v>77</v>
      </c>
      <c r="F7" s="181"/>
      <c r="G7" s="181"/>
    </row>
    <row r="8" spans="2:13" ht="63" customHeight="1" x14ac:dyDescent="0.25">
      <c r="B8" s="178"/>
      <c r="C8" s="178"/>
      <c r="D8" s="178"/>
      <c r="E8" s="181"/>
      <c r="F8" s="181"/>
      <c r="G8" s="181"/>
      <c r="J8" s="177" t="s">
        <v>80</v>
      </c>
      <c r="K8" s="177"/>
      <c r="L8" s="177"/>
      <c r="M8" s="177"/>
    </row>
    <row r="9" spans="2:13" ht="48.75" customHeight="1" x14ac:dyDescent="0.25">
      <c r="B9" s="181" t="s">
        <v>78</v>
      </c>
      <c r="C9" s="181"/>
      <c r="D9" s="181"/>
      <c r="E9" s="182"/>
      <c r="F9" s="178"/>
      <c r="G9" s="178"/>
      <c r="J9" s="121" t="s">
        <v>81</v>
      </c>
      <c r="K9" s="121"/>
      <c r="L9" s="122" t="s">
        <v>82</v>
      </c>
      <c r="M9" s="123" t="s">
        <v>83</v>
      </c>
    </row>
    <row r="10" spans="2:13" ht="35.25" customHeight="1" x14ac:dyDescent="0.25">
      <c r="B10" s="181"/>
      <c r="C10" s="181"/>
      <c r="D10" s="181"/>
      <c r="E10" s="178"/>
      <c r="F10" s="178"/>
      <c r="G10" s="178"/>
      <c r="J10" s="178">
        <f>E9*E11/100</f>
        <v>0</v>
      </c>
      <c r="K10" s="178"/>
      <c r="L10" s="124">
        <f>E9*F11/100</f>
        <v>0</v>
      </c>
      <c r="M10" s="124">
        <f>E9*G11/100</f>
        <v>0</v>
      </c>
    </row>
    <row r="11" spans="2:13" x14ac:dyDescent="0.25">
      <c r="B11" s="178" t="s">
        <v>79</v>
      </c>
      <c r="C11" s="178"/>
      <c r="D11" s="178"/>
      <c r="E11" s="179">
        <v>0.1</v>
      </c>
      <c r="F11" s="179">
        <v>0.2</v>
      </c>
      <c r="G11" s="180">
        <v>0.5</v>
      </c>
    </row>
    <row r="12" spans="2:13" x14ac:dyDescent="0.25">
      <c r="B12" s="178"/>
      <c r="C12" s="178"/>
      <c r="D12" s="178"/>
      <c r="E12" s="179"/>
      <c r="F12" s="179"/>
      <c r="G12" s="180"/>
    </row>
    <row r="13" spans="2:13" x14ac:dyDescent="0.25">
      <c r="B13" s="165" t="s">
        <v>34</v>
      </c>
      <c r="C13" s="166"/>
      <c r="D13" s="167"/>
      <c r="E13" s="171"/>
      <c r="F13" s="172"/>
      <c r="G13" s="173"/>
    </row>
    <row r="14" spans="2:13" x14ac:dyDescent="0.25">
      <c r="B14" s="168"/>
      <c r="C14" s="169"/>
      <c r="D14" s="170"/>
      <c r="E14" s="174"/>
      <c r="F14" s="175"/>
      <c r="G14" s="176"/>
    </row>
  </sheetData>
  <mergeCells count="15">
    <mergeCell ref="B5:D6"/>
    <mergeCell ref="B7:D8"/>
    <mergeCell ref="E4:G4"/>
    <mergeCell ref="E5:G6"/>
    <mergeCell ref="E7:G8"/>
    <mergeCell ref="B13:D14"/>
    <mergeCell ref="E13:G14"/>
    <mergeCell ref="J8:M8"/>
    <mergeCell ref="J10:K10"/>
    <mergeCell ref="E11:E12"/>
    <mergeCell ref="F11:F12"/>
    <mergeCell ref="G11:G12"/>
    <mergeCell ref="B9:D10"/>
    <mergeCell ref="E9:G10"/>
    <mergeCell ref="B11:D12"/>
  </mergeCells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Sadriddin</dc:creator>
  <cp:lastModifiedBy>Daler Abdulloev</cp:lastModifiedBy>
  <dcterms:created xsi:type="dcterms:W3CDTF">2015-09-21T10:01:25Z</dcterms:created>
  <dcterms:modified xsi:type="dcterms:W3CDTF">2016-05-03T09:30:38Z</dcterms:modified>
</cp:coreProperties>
</file>